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0" documentId="13_ncr:1_{3682A2DE-171C-4F0A-BF91-2BA99BE72A79}" xr6:coauthVersionLast="47" xr6:coauthVersionMax="47" xr10:uidLastSave="{00000000-0000-0000-0000-000000000000}"/>
  <bookViews>
    <workbookView xWindow="-120" yWindow="-120" windowWidth="29040" windowHeight="15840" tabRatio="350" firstSheet="1" activeTab="1" xr2:uid="{00000000-000D-0000-FFFF-FFFF00000000}"/>
  </bookViews>
  <sheets>
    <sheet name="【事務局利用 編集不可】インポート用" sheetId="9" state="hidden" r:id="rId1"/>
    <sheet name="入力シート_上限3千円" sheetId="5" r:id="rId2"/>
    <sheet name="受領確認書" sheetId="7" r:id="rId3"/>
    <sheet name="【事務局用 編集不可】クーポン受領書反映用" sheetId="6" state="hidden" r:id="rId4"/>
    <sheet name="【編集不可】祝日一覧" sheetId="8" state="hidden" r:id="rId5"/>
  </sheets>
  <definedNames>
    <definedName name="_xlnm._FilterDatabase" localSheetId="1" hidden="1">入力シート_上限3千円!$A$3:$G$513</definedName>
    <definedName name="_xlnm.Print_Area" localSheetId="2">受領確認書!$A$2:$K$40</definedName>
    <definedName name="_xlnm.Print_Area" localSheetId="1">入力シート_上限3千円!$A$1:$R$916</definedName>
    <definedName name="_xlnm.Print_Titles" localSheetId="1">入力シート_上限3千円!$12:$12</definedName>
    <definedName name="クーポン配布">'【事務局用 編集不可】クーポン受領書反映用'!$S$5:$X$14</definedName>
    <definedName name="実績一覧">入力シート_上限3千円!$A$13:$O$912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7" l="1"/>
  <c r="I13" i="5"/>
  <c r="C35" i="7"/>
  <c r="I912" i="5" l="1"/>
  <c r="I911" i="5"/>
  <c r="I910" i="5"/>
  <c r="I909" i="5"/>
  <c r="I908" i="5"/>
  <c r="I907" i="5"/>
  <c r="I906" i="5"/>
  <c r="I905" i="5"/>
  <c r="I904" i="5"/>
  <c r="I903" i="5"/>
  <c r="I902" i="5"/>
  <c r="I901" i="5"/>
  <c r="I900" i="5"/>
  <c r="I899" i="5"/>
  <c r="I898" i="5"/>
  <c r="I897" i="5"/>
  <c r="I896" i="5"/>
  <c r="I895" i="5"/>
  <c r="I894" i="5"/>
  <c r="I893" i="5"/>
  <c r="I892" i="5"/>
  <c r="I891" i="5"/>
  <c r="I890" i="5"/>
  <c r="I889" i="5"/>
  <c r="I888" i="5"/>
  <c r="I887" i="5"/>
  <c r="I886" i="5"/>
  <c r="I885" i="5"/>
  <c r="I884" i="5"/>
  <c r="I883" i="5"/>
  <c r="I882" i="5"/>
  <c r="I881" i="5"/>
  <c r="I880" i="5"/>
  <c r="I879" i="5"/>
  <c r="I878" i="5"/>
  <c r="I877" i="5"/>
  <c r="I876" i="5"/>
  <c r="I875" i="5"/>
  <c r="I874" i="5"/>
  <c r="I873" i="5"/>
  <c r="I872" i="5"/>
  <c r="I871" i="5"/>
  <c r="I870" i="5"/>
  <c r="I869" i="5"/>
  <c r="I868" i="5"/>
  <c r="I867" i="5"/>
  <c r="I866" i="5"/>
  <c r="I865" i="5"/>
  <c r="I864" i="5"/>
  <c r="I863" i="5"/>
  <c r="I862" i="5"/>
  <c r="I861" i="5"/>
  <c r="I860" i="5"/>
  <c r="I859" i="5"/>
  <c r="I858" i="5"/>
  <c r="I857" i="5"/>
  <c r="I856" i="5"/>
  <c r="I855" i="5"/>
  <c r="I854" i="5"/>
  <c r="I853" i="5"/>
  <c r="I852" i="5"/>
  <c r="I851" i="5"/>
  <c r="I850" i="5"/>
  <c r="I849" i="5"/>
  <c r="I848" i="5"/>
  <c r="I847" i="5"/>
  <c r="I846" i="5"/>
  <c r="I845" i="5"/>
  <c r="I844" i="5"/>
  <c r="I843" i="5"/>
  <c r="I842" i="5"/>
  <c r="I841" i="5"/>
  <c r="I840" i="5"/>
  <c r="I839" i="5"/>
  <c r="I838" i="5"/>
  <c r="I837" i="5"/>
  <c r="I836" i="5"/>
  <c r="I835" i="5"/>
  <c r="I834" i="5"/>
  <c r="I833" i="5"/>
  <c r="I832" i="5"/>
  <c r="I831" i="5"/>
  <c r="I830" i="5"/>
  <c r="I829" i="5"/>
  <c r="I828" i="5"/>
  <c r="I827" i="5"/>
  <c r="I826" i="5"/>
  <c r="I825" i="5"/>
  <c r="I824" i="5"/>
  <c r="I823" i="5"/>
  <c r="I822" i="5"/>
  <c r="I821" i="5"/>
  <c r="I820" i="5"/>
  <c r="I819" i="5"/>
  <c r="I818" i="5"/>
  <c r="I817" i="5"/>
  <c r="I816" i="5"/>
  <c r="I815" i="5"/>
  <c r="I814" i="5"/>
  <c r="I813" i="5"/>
  <c r="I812" i="5"/>
  <c r="I811" i="5"/>
  <c r="I810" i="5"/>
  <c r="I809" i="5"/>
  <c r="I808" i="5"/>
  <c r="I807" i="5"/>
  <c r="I806" i="5"/>
  <c r="I805" i="5"/>
  <c r="I804" i="5"/>
  <c r="I803" i="5"/>
  <c r="I802" i="5"/>
  <c r="I801" i="5"/>
  <c r="I800" i="5"/>
  <c r="I799" i="5"/>
  <c r="I798" i="5"/>
  <c r="I797" i="5"/>
  <c r="I796" i="5"/>
  <c r="I795" i="5"/>
  <c r="I794" i="5"/>
  <c r="I793" i="5"/>
  <c r="I792" i="5"/>
  <c r="I791" i="5"/>
  <c r="I790" i="5"/>
  <c r="I789" i="5"/>
  <c r="I788" i="5"/>
  <c r="I787" i="5"/>
  <c r="I786" i="5"/>
  <c r="I785" i="5"/>
  <c r="I784" i="5"/>
  <c r="I783" i="5"/>
  <c r="I782" i="5"/>
  <c r="I781" i="5"/>
  <c r="I780" i="5"/>
  <c r="I779" i="5"/>
  <c r="I778" i="5"/>
  <c r="I777" i="5"/>
  <c r="I776" i="5"/>
  <c r="I775" i="5"/>
  <c r="I774" i="5"/>
  <c r="I773" i="5"/>
  <c r="I772" i="5"/>
  <c r="I771" i="5"/>
  <c r="I770" i="5"/>
  <c r="I769" i="5"/>
  <c r="I768" i="5"/>
  <c r="I767" i="5"/>
  <c r="I766" i="5"/>
  <c r="I765" i="5"/>
  <c r="I764" i="5"/>
  <c r="I763" i="5"/>
  <c r="I762" i="5"/>
  <c r="I761" i="5"/>
  <c r="I760" i="5"/>
  <c r="I759" i="5"/>
  <c r="I758" i="5"/>
  <c r="I757" i="5"/>
  <c r="I756" i="5"/>
  <c r="I755" i="5"/>
  <c r="I754" i="5"/>
  <c r="I753" i="5"/>
  <c r="I752" i="5"/>
  <c r="I751" i="5"/>
  <c r="I750" i="5"/>
  <c r="I749" i="5"/>
  <c r="I748" i="5"/>
  <c r="I747" i="5"/>
  <c r="I746" i="5"/>
  <c r="I745" i="5"/>
  <c r="I744" i="5"/>
  <c r="I743" i="5"/>
  <c r="I742" i="5"/>
  <c r="I741" i="5"/>
  <c r="I740" i="5"/>
  <c r="I739" i="5"/>
  <c r="I738" i="5"/>
  <c r="I737" i="5"/>
  <c r="I736" i="5"/>
  <c r="I735" i="5"/>
  <c r="I734" i="5"/>
  <c r="I733" i="5"/>
  <c r="I732" i="5"/>
  <c r="I731" i="5"/>
  <c r="I730" i="5"/>
  <c r="I729" i="5"/>
  <c r="I728" i="5"/>
  <c r="I727" i="5"/>
  <c r="I726" i="5"/>
  <c r="I725" i="5"/>
  <c r="I724" i="5"/>
  <c r="I723" i="5"/>
  <c r="I722" i="5"/>
  <c r="I721" i="5"/>
  <c r="I720" i="5"/>
  <c r="I719" i="5"/>
  <c r="I718" i="5"/>
  <c r="I717" i="5"/>
  <c r="I716" i="5"/>
  <c r="I715" i="5"/>
  <c r="I714" i="5"/>
  <c r="I713" i="5"/>
  <c r="I712" i="5"/>
  <c r="I711" i="5"/>
  <c r="I710" i="5"/>
  <c r="I709" i="5"/>
  <c r="I708" i="5"/>
  <c r="I707" i="5"/>
  <c r="I706" i="5"/>
  <c r="I705" i="5"/>
  <c r="I704" i="5"/>
  <c r="I703" i="5"/>
  <c r="I702" i="5"/>
  <c r="I701" i="5"/>
  <c r="I700" i="5"/>
  <c r="I699" i="5"/>
  <c r="I698" i="5"/>
  <c r="I697" i="5"/>
  <c r="I696" i="5"/>
  <c r="I695" i="5"/>
  <c r="I694" i="5"/>
  <c r="I693" i="5"/>
  <c r="I692" i="5"/>
  <c r="I691" i="5"/>
  <c r="I690" i="5"/>
  <c r="I689" i="5"/>
  <c r="I688" i="5"/>
  <c r="I687" i="5"/>
  <c r="I686" i="5"/>
  <c r="I685" i="5"/>
  <c r="I684" i="5"/>
  <c r="I683" i="5"/>
  <c r="I682" i="5"/>
  <c r="I681" i="5"/>
  <c r="I680" i="5"/>
  <c r="I679" i="5"/>
  <c r="I678" i="5"/>
  <c r="I677" i="5"/>
  <c r="I676" i="5"/>
  <c r="I675" i="5"/>
  <c r="I674" i="5"/>
  <c r="I673" i="5"/>
  <c r="I672" i="5"/>
  <c r="I671" i="5"/>
  <c r="I670" i="5"/>
  <c r="I669" i="5"/>
  <c r="I668" i="5"/>
  <c r="I667" i="5"/>
  <c r="I666" i="5"/>
  <c r="I665" i="5"/>
  <c r="I664" i="5"/>
  <c r="I663" i="5"/>
  <c r="I662" i="5"/>
  <c r="I661" i="5"/>
  <c r="I660" i="5"/>
  <c r="I659" i="5"/>
  <c r="I658" i="5"/>
  <c r="I657" i="5"/>
  <c r="I656" i="5"/>
  <c r="I655" i="5"/>
  <c r="I654" i="5"/>
  <c r="I653" i="5"/>
  <c r="I652" i="5"/>
  <c r="I651" i="5"/>
  <c r="I650" i="5"/>
  <c r="I649" i="5"/>
  <c r="I648" i="5"/>
  <c r="I647" i="5"/>
  <c r="I646" i="5"/>
  <c r="I645" i="5"/>
  <c r="I644" i="5"/>
  <c r="I643" i="5"/>
  <c r="I642" i="5"/>
  <c r="I641" i="5"/>
  <c r="I640" i="5"/>
  <c r="I639" i="5"/>
  <c r="I638" i="5"/>
  <c r="I637" i="5"/>
  <c r="I636" i="5"/>
  <c r="I635" i="5"/>
  <c r="I634" i="5"/>
  <c r="I633" i="5"/>
  <c r="I632" i="5"/>
  <c r="I631" i="5"/>
  <c r="I630" i="5"/>
  <c r="I629" i="5"/>
  <c r="I628" i="5"/>
  <c r="I627" i="5"/>
  <c r="I626" i="5"/>
  <c r="I625" i="5"/>
  <c r="I624" i="5"/>
  <c r="I623" i="5"/>
  <c r="I622" i="5"/>
  <c r="I621" i="5"/>
  <c r="I620" i="5"/>
  <c r="I619" i="5"/>
  <c r="I618" i="5"/>
  <c r="I617" i="5"/>
  <c r="I616" i="5"/>
  <c r="I615" i="5"/>
  <c r="I614" i="5"/>
  <c r="I613" i="5"/>
  <c r="I612" i="5"/>
  <c r="I611" i="5"/>
  <c r="I610" i="5"/>
  <c r="I609" i="5"/>
  <c r="I608" i="5"/>
  <c r="I607" i="5"/>
  <c r="I606" i="5"/>
  <c r="I605" i="5"/>
  <c r="I604" i="5"/>
  <c r="I603" i="5"/>
  <c r="I602" i="5"/>
  <c r="I601" i="5"/>
  <c r="I600" i="5"/>
  <c r="I599" i="5"/>
  <c r="I598" i="5"/>
  <c r="I597" i="5"/>
  <c r="I596" i="5"/>
  <c r="I595" i="5"/>
  <c r="I594" i="5"/>
  <c r="I593" i="5"/>
  <c r="I592" i="5"/>
  <c r="I591" i="5"/>
  <c r="I590" i="5"/>
  <c r="I589" i="5"/>
  <c r="I588" i="5"/>
  <c r="I587" i="5"/>
  <c r="I586" i="5"/>
  <c r="I585" i="5"/>
  <c r="I584" i="5"/>
  <c r="I583" i="5"/>
  <c r="I582" i="5"/>
  <c r="I581" i="5"/>
  <c r="I580" i="5"/>
  <c r="I579" i="5"/>
  <c r="I578" i="5"/>
  <c r="I577" i="5"/>
  <c r="I576" i="5"/>
  <c r="I575" i="5"/>
  <c r="I574" i="5"/>
  <c r="I573" i="5"/>
  <c r="I572" i="5"/>
  <c r="I571" i="5"/>
  <c r="I570" i="5"/>
  <c r="I569" i="5"/>
  <c r="I568" i="5"/>
  <c r="I567" i="5"/>
  <c r="I566" i="5"/>
  <c r="I565" i="5"/>
  <c r="I564" i="5"/>
  <c r="I563" i="5"/>
  <c r="I562" i="5"/>
  <c r="I561" i="5"/>
  <c r="I560" i="5"/>
  <c r="I559" i="5"/>
  <c r="I558" i="5"/>
  <c r="I557" i="5"/>
  <c r="I556" i="5"/>
  <c r="I555" i="5"/>
  <c r="I554" i="5"/>
  <c r="I553" i="5"/>
  <c r="I552" i="5"/>
  <c r="I551" i="5"/>
  <c r="I550" i="5"/>
  <c r="I549" i="5"/>
  <c r="I548" i="5"/>
  <c r="I547" i="5"/>
  <c r="I546" i="5"/>
  <c r="I545" i="5"/>
  <c r="I544" i="5"/>
  <c r="I543" i="5"/>
  <c r="I542" i="5"/>
  <c r="I541" i="5"/>
  <c r="I540" i="5"/>
  <c r="I539" i="5"/>
  <c r="I538" i="5"/>
  <c r="I537" i="5"/>
  <c r="I536" i="5"/>
  <c r="I535" i="5"/>
  <c r="I534" i="5"/>
  <c r="I533" i="5"/>
  <c r="I532" i="5"/>
  <c r="I531" i="5"/>
  <c r="I530" i="5"/>
  <c r="I529" i="5"/>
  <c r="I528" i="5"/>
  <c r="I527" i="5"/>
  <c r="I526" i="5"/>
  <c r="I525" i="5"/>
  <c r="I524" i="5"/>
  <c r="I523" i="5"/>
  <c r="I522" i="5"/>
  <c r="I521" i="5"/>
  <c r="I520" i="5"/>
  <c r="I519" i="5"/>
  <c r="I518" i="5"/>
  <c r="I517" i="5"/>
  <c r="I516" i="5"/>
  <c r="I515" i="5"/>
  <c r="I514" i="5"/>
  <c r="I513" i="5"/>
  <c r="I512" i="5"/>
  <c r="I511" i="5"/>
  <c r="I510" i="5"/>
  <c r="I509" i="5"/>
  <c r="I508" i="5"/>
  <c r="I507" i="5"/>
  <c r="I506" i="5"/>
  <c r="I505" i="5"/>
  <c r="I504" i="5"/>
  <c r="I503" i="5"/>
  <c r="I502" i="5"/>
  <c r="I501" i="5"/>
  <c r="I500" i="5"/>
  <c r="I499" i="5"/>
  <c r="I498" i="5"/>
  <c r="I497" i="5"/>
  <c r="I496" i="5"/>
  <c r="I495" i="5"/>
  <c r="I494" i="5"/>
  <c r="I493" i="5"/>
  <c r="I492" i="5"/>
  <c r="I491" i="5"/>
  <c r="I490" i="5"/>
  <c r="I489" i="5"/>
  <c r="I488" i="5"/>
  <c r="I487" i="5"/>
  <c r="I486" i="5"/>
  <c r="I485" i="5"/>
  <c r="I484" i="5"/>
  <c r="I483" i="5"/>
  <c r="I482" i="5"/>
  <c r="I481" i="5"/>
  <c r="I480" i="5"/>
  <c r="I479" i="5"/>
  <c r="I478" i="5"/>
  <c r="I477" i="5"/>
  <c r="I476" i="5"/>
  <c r="I475" i="5"/>
  <c r="I474" i="5"/>
  <c r="I473" i="5"/>
  <c r="I472" i="5"/>
  <c r="I471" i="5"/>
  <c r="I470" i="5"/>
  <c r="I469" i="5"/>
  <c r="I468" i="5"/>
  <c r="I467" i="5"/>
  <c r="I466" i="5"/>
  <c r="I465" i="5"/>
  <c r="I464" i="5"/>
  <c r="I463" i="5"/>
  <c r="I462" i="5"/>
  <c r="I461" i="5"/>
  <c r="I460" i="5"/>
  <c r="I459" i="5"/>
  <c r="I458" i="5"/>
  <c r="I457" i="5"/>
  <c r="I456" i="5"/>
  <c r="I455" i="5"/>
  <c r="I454" i="5"/>
  <c r="I453" i="5"/>
  <c r="I452" i="5"/>
  <c r="I451" i="5"/>
  <c r="I450" i="5"/>
  <c r="I449" i="5"/>
  <c r="I448" i="5"/>
  <c r="I447" i="5"/>
  <c r="I446" i="5"/>
  <c r="I445" i="5"/>
  <c r="I444" i="5"/>
  <c r="I443" i="5"/>
  <c r="I442" i="5"/>
  <c r="I441" i="5"/>
  <c r="I440" i="5"/>
  <c r="I439" i="5"/>
  <c r="I438" i="5"/>
  <c r="I437" i="5"/>
  <c r="I436" i="5"/>
  <c r="I435" i="5"/>
  <c r="I434" i="5"/>
  <c r="I433" i="5"/>
  <c r="I432" i="5"/>
  <c r="I431" i="5"/>
  <c r="I430" i="5"/>
  <c r="I429" i="5"/>
  <c r="I428" i="5"/>
  <c r="I427" i="5"/>
  <c r="I426" i="5"/>
  <c r="I425" i="5"/>
  <c r="I424" i="5"/>
  <c r="I423" i="5"/>
  <c r="I422" i="5"/>
  <c r="I421" i="5"/>
  <c r="I420" i="5"/>
  <c r="I419" i="5"/>
  <c r="I418" i="5"/>
  <c r="I417" i="5"/>
  <c r="I416" i="5"/>
  <c r="I415" i="5"/>
  <c r="I414" i="5"/>
  <c r="I413" i="5"/>
  <c r="I412" i="5"/>
  <c r="I411" i="5"/>
  <c r="I410" i="5"/>
  <c r="I409" i="5"/>
  <c r="I408" i="5"/>
  <c r="I407" i="5"/>
  <c r="I406" i="5"/>
  <c r="I405" i="5"/>
  <c r="I404" i="5"/>
  <c r="I403" i="5"/>
  <c r="I402" i="5"/>
  <c r="I401" i="5"/>
  <c r="I400" i="5"/>
  <c r="I399" i="5"/>
  <c r="I398" i="5"/>
  <c r="I397" i="5"/>
  <c r="I396" i="5"/>
  <c r="I395" i="5"/>
  <c r="I394" i="5"/>
  <c r="I393" i="5"/>
  <c r="I392" i="5"/>
  <c r="I391" i="5"/>
  <c r="I390" i="5"/>
  <c r="I389" i="5"/>
  <c r="I388" i="5"/>
  <c r="I387" i="5"/>
  <c r="I386" i="5"/>
  <c r="I385" i="5"/>
  <c r="I384" i="5"/>
  <c r="I383" i="5"/>
  <c r="I382" i="5"/>
  <c r="I381" i="5"/>
  <c r="I380" i="5"/>
  <c r="I379" i="5"/>
  <c r="I378" i="5"/>
  <c r="I377" i="5"/>
  <c r="I376" i="5"/>
  <c r="I375" i="5"/>
  <c r="I374" i="5"/>
  <c r="I373" i="5"/>
  <c r="I372" i="5"/>
  <c r="I371" i="5"/>
  <c r="I370" i="5"/>
  <c r="I369" i="5"/>
  <c r="I368" i="5"/>
  <c r="I367" i="5"/>
  <c r="I366" i="5"/>
  <c r="I365" i="5"/>
  <c r="I364" i="5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O13" i="5" l="1"/>
  <c r="A2" i="6"/>
  <c r="A502" i="9" l="1"/>
  <c r="A503" i="9"/>
  <c r="A504" i="9"/>
  <c r="A505" i="9"/>
  <c r="A506" i="9"/>
  <c r="E506" i="9" s="1"/>
  <c r="A507" i="9"/>
  <c r="A508" i="9"/>
  <c r="A509" i="9"/>
  <c r="A510" i="9"/>
  <c r="A511" i="9"/>
  <c r="A512" i="9"/>
  <c r="A513" i="9"/>
  <c r="A514" i="9"/>
  <c r="F514" i="9" s="1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E531" i="9" s="1"/>
  <c r="A532" i="9"/>
  <c r="A533" i="9"/>
  <c r="A534" i="9"/>
  <c r="A535" i="9"/>
  <c r="A536" i="9"/>
  <c r="D536" i="9" s="1"/>
  <c r="A537" i="9"/>
  <c r="A538" i="9"/>
  <c r="A539" i="9"/>
  <c r="A540" i="9"/>
  <c r="A541" i="9"/>
  <c r="A542" i="9"/>
  <c r="A543" i="9"/>
  <c r="E543" i="9" s="1"/>
  <c r="A544" i="9"/>
  <c r="A545" i="9"/>
  <c r="A546" i="9"/>
  <c r="B546" i="9" s="1"/>
  <c r="A547" i="9"/>
  <c r="A548" i="9"/>
  <c r="A549" i="9"/>
  <c r="A550" i="9"/>
  <c r="F550" i="9" s="1"/>
  <c r="A551" i="9"/>
  <c r="A552" i="9"/>
  <c r="A553" i="9"/>
  <c r="A554" i="9"/>
  <c r="A555" i="9"/>
  <c r="A556" i="9"/>
  <c r="A557" i="9"/>
  <c r="A558" i="9"/>
  <c r="A559" i="9"/>
  <c r="A560" i="9"/>
  <c r="D560" i="9" s="1"/>
  <c r="A561" i="9"/>
  <c r="A562" i="9"/>
  <c r="F562" i="9" s="1"/>
  <c r="A563" i="9"/>
  <c r="A564" i="9"/>
  <c r="A565" i="9"/>
  <c r="A566" i="9"/>
  <c r="A567" i="9"/>
  <c r="A568" i="9"/>
  <c r="A569" i="9"/>
  <c r="A570" i="9"/>
  <c r="A571" i="9"/>
  <c r="A572" i="9"/>
  <c r="A573" i="9"/>
  <c r="A574" i="9"/>
  <c r="F574" i="9" s="1"/>
  <c r="A575" i="9"/>
  <c r="A576" i="9"/>
  <c r="A577" i="9"/>
  <c r="A578" i="9"/>
  <c r="A579" i="9"/>
  <c r="E579" i="9" s="1"/>
  <c r="A580" i="9"/>
  <c r="A581" i="9"/>
  <c r="A582" i="9"/>
  <c r="A583" i="9"/>
  <c r="A584" i="9"/>
  <c r="A585" i="9"/>
  <c r="A586" i="9"/>
  <c r="F586" i="9" s="1"/>
  <c r="A587" i="9"/>
  <c r="A588" i="9"/>
  <c r="A589" i="9"/>
  <c r="C589" i="9" s="1"/>
  <c r="A590" i="9"/>
  <c r="A591" i="9"/>
  <c r="A592" i="9"/>
  <c r="A593" i="9"/>
  <c r="A594" i="9"/>
  <c r="B594" i="9" s="1"/>
  <c r="A595" i="9"/>
  <c r="A596" i="9"/>
  <c r="A597" i="9"/>
  <c r="A598" i="9"/>
  <c r="A599" i="9"/>
  <c r="A600" i="9"/>
  <c r="A601" i="9"/>
  <c r="A602" i="9"/>
  <c r="A603" i="9"/>
  <c r="E603" i="9" s="1"/>
  <c r="A604" i="9"/>
  <c r="A605" i="9"/>
  <c r="A606" i="9"/>
  <c r="A607" i="9"/>
  <c r="A608" i="9"/>
  <c r="A609" i="9"/>
  <c r="A610" i="9"/>
  <c r="A611" i="9"/>
  <c r="A612" i="9"/>
  <c r="A613" i="9"/>
  <c r="A614" i="9"/>
  <c r="A615" i="9"/>
  <c r="E615" i="9" s="1"/>
  <c r="A616" i="9"/>
  <c r="A617" i="9"/>
  <c r="A618" i="9"/>
  <c r="A619" i="9"/>
  <c r="A620" i="9"/>
  <c r="A621" i="9"/>
  <c r="A622" i="9"/>
  <c r="F622" i="9" s="1"/>
  <c r="A623" i="9"/>
  <c r="A624" i="9"/>
  <c r="A625" i="9"/>
  <c r="A626" i="9"/>
  <c r="A627" i="9"/>
  <c r="A628" i="9"/>
  <c r="A629" i="9"/>
  <c r="A630" i="9"/>
  <c r="B630" i="9" s="1"/>
  <c r="A631" i="9"/>
  <c r="A632" i="9"/>
  <c r="D632" i="9" s="1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F646" i="9" s="1"/>
  <c r="A647" i="9"/>
  <c r="A648" i="9"/>
  <c r="A649" i="9"/>
  <c r="A650" i="9"/>
  <c r="A651" i="9"/>
  <c r="A652" i="9"/>
  <c r="A653" i="9"/>
  <c r="A654" i="9"/>
  <c r="A655" i="9"/>
  <c r="A656" i="9"/>
  <c r="D656" i="9" s="1"/>
  <c r="A657" i="9"/>
  <c r="A658" i="9"/>
  <c r="A659" i="9"/>
  <c r="A660" i="9"/>
  <c r="C660" i="9" s="1"/>
  <c r="A661" i="9"/>
  <c r="A662" i="9"/>
  <c r="A663" i="9"/>
  <c r="B663" i="9" s="1"/>
  <c r="A664" i="9"/>
  <c r="A665" i="9"/>
  <c r="A666" i="9"/>
  <c r="B666" i="9" s="1"/>
  <c r="A667" i="9"/>
  <c r="A668" i="9"/>
  <c r="A669" i="9"/>
  <c r="A670" i="9"/>
  <c r="F670" i="9" s="1"/>
  <c r="A671" i="9"/>
  <c r="A672" i="9"/>
  <c r="E672" i="9" s="1"/>
  <c r="A673" i="9"/>
  <c r="A674" i="9"/>
  <c r="E674" i="9" s="1"/>
  <c r="A675" i="9"/>
  <c r="A676" i="9"/>
  <c r="A677" i="9"/>
  <c r="D677" i="9" s="1"/>
  <c r="A678" i="9"/>
  <c r="A679" i="9"/>
  <c r="A680" i="9"/>
  <c r="B680" i="9" s="1"/>
  <c r="A681" i="9"/>
  <c r="A682" i="9"/>
  <c r="B682" i="9" s="1"/>
  <c r="A683" i="9"/>
  <c r="A684" i="9"/>
  <c r="A685" i="9"/>
  <c r="A686" i="9"/>
  <c r="C686" i="9" s="1"/>
  <c r="A687" i="9"/>
  <c r="C687" i="9" s="1"/>
  <c r="A688" i="9"/>
  <c r="A689" i="9"/>
  <c r="C689" i="9" s="1"/>
  <c r="A690" i="9"/>
  <c r="A691" i="9"/>
  <c r="B691" i="9" s="1"/>
  <c r="A692" i="9"/>
  <c r="A693" i="9"/>
  <c r="D693" i="9" s="1"/>
  <c r="A694" i="9"/>
  <c r="B694" i="9" s="1"/>
  <c r="A695" i="9"/>
  <c r="A696" i="9"/>
  <c r="D696" i="9" s="1"/>
  <c r="A697" i="9"/>
  <c r="A698" i="9"/>
  <c r="C698" i="9" s="1"/>
  <c r="A699" i="9"/>
  <c r="E699" i="9" s="1"/>
  <c r="A700" i="9"/>
  <c r="E700" i="9" s="1"/>
  <c r="A701" i="9"/>
  <c r="E701" i="9" s="1"/>
  <c r="A702" i="9"/>
  <c r="A703" i="9"/>
  <c r="A704" i="9"/>
  <c r="B704" i="9" s="1"/>
  <c r="A705" i="9"/>
  <c r="A706" i="9"/>
  <c r="F706" i="9" s="1"/>
  <c r="A707" i="9"/>
  <c r="A708" i="9"/>
  <c r="C708" i="9" s="1"/>
  <c r="A709" i="9"/>
  <c r="A710" i="9"/>
  <c r="D710" i="9" s="1"/>
  <c r="A711" i="9"/>
  <c r="E711" i="9" s="1"/>
  <c r="A712" i="9"/>
  <c r="A713" i="9"/>
  <c r="F713" i="9" s="1"/>
  <c r="A714" i="9"/>
  <c r="A715" i="9"/>
  <c r="A716" i="9"/>
  <c r="A717" i="9"/>
  <c r="A718" i="9"/>
  <c r="E718" i="9" s="1"/>
  <c r="A719" i="9"/>
  <c r="A720" i="9"/>
  <c r="B720" i="9" s="1"/>
  <c r="A721" i="9"/>
  <c r="F721" i="9" s="1"/>
  <c r="A722" i="9"/>
  <c r="E722" i="9" s="1"/>
  <c r="A723" i="9"/>
  <c r="A724" i="9"/>
  <c r="D724" i="9" s="1"/>
  <c r="A725" i="9"/>
  <c r="C725" i="9" s="1"/>
  <c r="A726" i="9"/>
  <c r="D726" i="9" s="1"/>
  <c r="A727" i="9"/>
  <c r="A728" i="9"/>
  <c r="A729" i="9"/>
  <c r="A730" i="9"/>
  <c r="B730" i="9" s="1"/>
  <c r="A731" i="9"/>
  <c r="A732" i="9"/>
  <c r="B732" i="9" s="1"/>
  <c r="A733" i="9"/>
  <c r="A734" i="9"/>
  <c r="B734" i="9" s="1"/>
  <c r="A735" i="9"/>
  <c r="A736" i="9"/>
  <c r="D736" i="9" s="1"/>
  <c r="A737" i="9"/>
  <c r="A738" i="9"/>
  <c r="A739" i="9"/>
  <c r="E739" i="9" s="1"/>
  <c r="A740" i="9"/>
  <c r="A741" i="9"/>
  <c r="A742" i="9"/>
  <c r="B742" i="9" s="1"/>
  <c r="A743" i="9"/>
  <c r="A744" i="9"/>
  <c r="B744" i="9" s="1"/>
  <c r="A745" i="9"/>
  <c r="A746" i="9"/>
  <c r="B746" i="9" s="1"/>
  <c r="A747" i="9"/>
  <c r="A748" i="9"/>
  <c r="B748" i="9" s="1"/>
  <c r="A749" i="9"/>
  <c r="C749" i="9" s="1"/>
  <c r="A750" i="9"/>
  <c r="F750" i="9" s="1"/>
  <c r="A751" i="9"/>
  <c r="A752" i="9"/>
  <c r="A753" i="9"/>
  <c r="A754" i="9"/>
  <c r="B754" i="9" s="1"/>
  <c r="A755" i="9"/>
  <c r="A756" i="9"/>
  <c r="D756" i="9" s="1"/>
  <c r="A757" i="9"/>
  <c r="A758" i="9"/>
  <c r="F758" i="9" s="1"/>
  <c r="A759" i="9"/>
  <c r="A760" i="9"/>
  <c r="D760" i="9" s="1"/>
  <c r="A761" i="9"/>
  <c r="C761" i="9" s="1"/>
  <c r="A762" i="9"/>
  <c r="D762" i="9" s="1"/>
  <c r="A763" i="9"/>
  <c r="E763" i="9" s="1"/>
  <c r="A764" i="9"/>
  <c r="A765" i="9"/>
  <c r="C765" i="9" s="1"/>
  <c r="A766" i="9"/>
  <c r="B766" i="9" s="1"/>
  <c r="A767" i="9"/>
  <c r="A768" i="9"/>
  <c r="B768" i="9" s="1"/>
  <c r="A769" i="9"/>
  <c r="A770" i="9"/>
  <c r="B770" i="9" s="1"/>
  <c r="A771" i="9"/>
  <c r="A772" i="9"/>
  <c r="D772" i="9" s="1"/>
  <c r="A773" i="9"/>
  <c r="A774" i="9"/>
  <c r="A775" i="9"/>
  <c r="A776" i="9"/>
  <c r="A777" i="9"/>
  <c r="A778" i="9"/>
  <c r="B778" i="9" s="1"/>
  <c r="A779" i="9"/>
  <c r="A780" i="9"/>
  <c r="B780" i="9" s="1"/>
  <c r="A781" i="9"/>
  <c r="A782" i="9"/>
  <c r="B782" i="9" s="1"/>
  <c r="A783" i="9"/>
  <c r="A784" i="9"/>
  <c r="B784" i="9" s="1"/>
  <c r="A785" i="9"/>
  <c r="C785" i="9" s="1"/>
  <c r="A786" i="9"/>
  <c r="F786" i="9" s="1"/>
  <c r="A787" i="9"/>
  <c r="A788" i="9"/>
  <c r="A789" i="9"/>
  <c r="A790" i="9"/>
  <c r="B790" i="9" s="1"/>
  <c r="A791" i="9"/>
  <c r="A792" i="9"/>
  <c r="D792" i="9" s="1"/>
  <c r="A793" i="9"/>
  <c r="A794" i="9"/>
  <c r="F794" i="9" s="1"/>
  <c r="A795" i="9"/>
  <c r="A796" i="9"/>
  <c r="D796" i="9" s="1"/>
  <c r="A797" i="9"/>
  <c r="C797" i="9" s="1"/>
  <c r="A798" i="9"/>
  <c r="D798" i="9" s="1"/>
  <c r="A799" i="9"/>
  <c r="A800" i="9"/>
  <c r="A801" i="9"/>
  <c r="A802" i="9"/>
  <c r="B802" i="9" s="1"/>
  <c r="A803" i="9"/>
  <c r="A804" i="9"/>
  <c r="B804" i="9" s="1"/>
  <c r="A805" i="9"/>
  <c r="A806" i="9"/>
  <c r="F806" i="9" s="1"/>
  <c r="A807" i="9"/>
  <c r="A808" i="9"/>
  <c r="D808" i="9" s="1"/>
  <c r="A809" i="9"/>
  <c r="A810" i="9"/>
  <c r="A811" i="9"/>
  <c r="A812" i="9"/>
  <c r="A813" i="9"/>
  <c r="A814" i="9"/>
  <c r="B814" i="9" s="1"/>
  <c r="A815" i="9"/>
  <c r="A816" i="9"/>
  <c r="B816" i="9" s="1"/>
  <c r="A817" i="9"/>
  <c r="A818" i="9"/>
  <c r="B818" i="9" s="1"/>
  <c r="A819" i="9"/>
  <c r="A820" i="9"/>
  <c r="B820" i="9" s="1"/>
  <c r="A821" i="9"/>
  <c r="C821" i="9" s="1"/>
  <c r="A822" i="9"/>
  <c r="F822" i="9" s="1"/>
  <c r="A823" i="9"/>
  <c r="A824" i="9"/>
  <c r="A825" i="9"/>
  <c r="A826" i="9"/>
  <c r="B826" i="9" s="1"/>
  <c r="A827" i="9"/>
  <c r="A828" i="9"/>
  <c r="D828" i="9" s="1"/>
  <c r="A829" i="9"/>
  <c r="A830" i="9"/>
  <c r="F830" i="9" s="1"/>
  <c r="A831" i="9"/>
  <c r="D831" i="9" s="1"/>
  <c r="A832" i="9"/>
  <c r="B832" i="9" s="1"/>
  <c r="A833" i="9"/>
  <c r="C833" i="9" s="1"/>
  <c r="A834" i="9"/>
  <c r="D834" i="9" s="1"/>
  <c r="A835" i="9"/>
  <c r="A836" i="9"/>
  <c r="A837" i="9"/>
  <c r="A838" i="9"/>
  <c r="B838" i="9" s="1"/>
  <c r="A839" i="9"/>
  <c r="A840" i="9"/>
  <c r="B840" i="9" s="1"/>
  <c r="A841" i="9"/>
  <c r="F841" i="9" s="1"/>
  <c r="A842" i="9"/>
  <c r="B842" i="9" s="1"/>
  <c r="A843" i="9"/>
  <c r="B843" i="9" s="1"/>
  <c r="A844" i="9"/>
  <c r="B844" i="9" s="1"/>
  <c r="A845" i="9"/>
  <c r="D845" i="9" s="1"/>
  <c r="A846" i="9"/>
  <c r="D846" i="9" s="1"/>
  <c r="A847" i="9"/>
  <c r="A848" i="9"/>
  <c r="A849" i="9"/>
  <c r="A850" i="9"/>
  <c r="C850" i="9" s="1"/>
  <c r="A851" i="9"/>
  <c r="A852" i="9"/>
  <c r="D852" i="9" s="1"/>
  <c r="A853" i="9"/>
  <c r="A854" i="9"/>
  <c r="D854" i="9" s="1"/>
  <c r="A855" i="9"/>
  <c r="D855" i="9" s="1"/>
  <c r="A856" i="9"/>
  <c r="C856" i="9" s="1"/>
  <c r="A857" i="9"/>
  <c r="F857" i="9" s="1"/>
  <c r="A858" i="9"/>
  <c r="E858" i="9" s="1"/>
  <c r="A859" i="9"/>
  <c r="A860" i="9"/>
  <c r="C860" i="9" s="1"/>
  <c r="A861" i="9"/>
  <c r="A862" i="9"/>
  <c r="B862" i="9" s="1"/>
  <c r="A863" i="9"/>
  <c r="A864" i="9"/>
  <c r="B864" i="9" s="1"/>
  <c r="A865" i="9"/>
  <c r="B865" i="9" s="1"/>
  <c r="A866" i="9"/>
  <c r="D866" i="9" s="1"/>
  <c r="A867" i="9"/>
  <c r="D867" i="9" s="1"/>
  <c r="A868" i="9"/>
  <c r="C868" i="9" s="1"/>
  <c r="A869" i="9"/>
  <c r="C869" i="9" s="1"/>
  <c r="A870" i="9"/>
  <c r="A871" i="9"/>
  <c r="A872" i="9"/>
  <c r="D872" i="9" s="1"/>
  <c r="A873" i="9"/>
  <c r="A874" i="9"/>
  <c r="B874" i="9" s="1"/>
  <c r="A875" i="9"/>
  <c r="A876" i="9"/>
  <c r="D876" i="9" s="1"/>
  <c r="A877" i="9"/>
  <c r="A878" i="9"/>
  <c r="B878" i="9" s="1"/>
  <c r="A879" i="9"/>
  <c r="D879" i="9" s="1"/>
  <c r="A880" i="9"/>
  <c r="C880" i="9" s="1"/>
  <c r="A881" i="9"/>
  <c r="C881" i="9" s="1"/>
  <c r="A882" i="9"/>
  <c r="B882" i="9" s="1"/>
  <c r="A883" i="9"/>
  <c r="A884" i="9"/>
  <c r="E884" i="9" s="1"/>
  <c r="A885" i="9"/>
  <c r="B885" i="9" s="1"/>
  <c r="A886" i="9"/>
  <c r="B886" i="9" s="1"/>
  <c r="A887" i="9"/>
  <c r="A888" i="9"/>
  <c r="E888" i="9" s="1"/>
  <c r="A889" i="9"/>
  <c r="F889" i="9" s="1"/>
  <c r="A890" i="9"/>
  <c r="B890" i="9" s="1"/>
  <c r="A891" i="9"/>
  <c r="D891" i="9" s="1"/>
  <c r="A892" i="9"/>
  <c r="C892" i="9" s="1"/>
  <c r="A893" i="9"/>
  <c r="B893" i="9" s="1"/>
  <c r="A894" i="9"/>
  <c r="C894" i="9" s="1"/>
  <c r="A895" i="9"/>
  <c r="A896" i="9"/>
  <c r="C896" i="9" s="1"/>
  <c r="A897" i="9"/>
  <c r="A898" i="9"/>
  <c r="B898" i="9" s="1"/>
  <c r="A899" i="9"/>
  <c r="A900" i="9"/>
  <c r="C900" i="9" s="1"/>
  <c r="A901" i="9"/>
  <c r="D901" i="9" s="1"/>
  <c r="R513" i="5"/>
  <c r="T513" i="5"/>
  <c r="R514" i="5"/>
  <c r="T514" i="5"/>
  <c r="R515" i="5"/>
  <c r="T515" i="5"/>
  <c r="R516" i="5"/>
  <c r="T516" i="5"/>
  <c r="R517" i="5"/>
  <c r="T517" i="5"/>
  <c r="R518" i="5"/>
  <c r="T518" i="5"/>
  <c r="R519" i="5"/>
  <c r="T519" i="5"/>
  <c r="R520" i="5"/>
  <c r="T520" i="5"/>
  <c r="R521" i="5"/>
  <c r="T521" i="5"/>
  <c r="R522" i="5"/>
  <c r="T522" i="5"/>
  <c r="R523" i="5"/>
  <c r="T523" i="5"/>
  <c r="R524" i="5"/>
  <c r="T524" i="5"/>
  <c r="R525" i="5"/>
  <c r="T525" i="5"/>
  <c r="R526" i="5"/>
  <c r="T526" i="5"/>
  <c r="R527" i="5"/>
  <c r="T527" i="5"/>
  <c r="R528" i="5"/>
  <c r="T528" i="5"/>
  <c r="R529" i="5"/>
  <c r="T529" i="5"/>
  <c r="R530" i="5"/>
  <c r="T530" i="5"/>
  <c r="R531" i="5"/>
  <c r="T531" i="5"/>
  <c r="R532" i="5"/>
  <c r="T532" i="5"/>
  <c r="R533" i="5"/>
  <c r="T533" i="5"/>
  <c r="R534" i="5"/>
  <c r="T534" i="5"/>
  <c r="R535" i="5"/>
  <c r="T535" i="5"/>
  <c r="R536" i="5"/>
  <c r="T536" i="5"/>
  <c r="R537" i="5"/>
  <c r="T537" i="5"/>
  <c r="R538" i="5"/>
  <c r="T538" i="5"/>
  <c r="R539" i="5"/>
  <c r="T539" i="5"/>
  <c r="R540" i="5"/>
  <c r="T540" i="5"/>
  <c r="R541" i="5"/>
  <c r="T541" i="5"/>
  <c r="R542" i="5"/>
  <c r="T542" i="5"/>
  <c r="R543" i="5"/>
  <c r="T543" i="5"/>
  <c r="R544" i="5"/>
  <c r="T544" i="5"/>
  <c r="R545" i="5"/>
  <c r="T545" i="5"/>
  <c r="R546" i="5"/>
  <c r="T546" i="5"/>
  <c r="R547" i="5"/>
  <c r="T547" i="5"/>
  <c r="R548" i="5"/>
  <c r="T548" i="5"/>
  <c r="R549" i="5"/>
  <c r="T549" i="5"/>
  <c r="R550" i="5"/>
  <c r="T550" i="5"/>
  <c r="R551" i="5"/>
  <c r="T551" i="5"/>
  <c r="R552" i="5"/>
  <c r="T552" i="5"/>
  <c r="R553" i="5"/>
  <c r="T553" i="5"/>
  <c r="R554" i="5"/>
  <c r="T554" i="5"/>
  <c r="R555" i="5"/>
  <c r="T555" i="5"/>
  <c r="R556" i="5"/>
  <c r="T556" i="5"/>
  <c r="R557" i="5"/>
  <c r="T557" i="5"/>
  <c r="R558" i="5"/>
  <c r="T558" i="5"/>
  <c r="R559" i="5"/>
  <c r="T559" i="5"/>
  <c r="R560" i="5"/>
  <c r="T560" i="5"/>
  <c r="R561" i="5"/>
  <c r="T561" i="5"/>
  <c r="R562" i="5"/>
  <c r="T562" i="5"/>
  <c r="R563" i="5"/>
  <c r="T563" i="5"/>
  <c r="R564" i="5"/>
  <c r="T564" i="5"/>
  <c r="R565" i="5"/>
  <c r="T565" i="5"/>
  <c r="R566" i="5"/>
  <c r="T566" i="5"/>
  <c r="R567" i="5"/>
  <c r="T567" i="5"/>
  <c r="R568" i="5"/>
  <c r="T568" i="5"/>
  <c r="R569" i="5"/>
  <c r="T569" i="5"/>
  <c r="R570" i="5"/>
  <c r="T570" i="5"/>
  <c r="R571" i="5"/>
  <c r="T571" i="5"/>
  <c r="R572" i="5"/>
  <c r="T572" i="5"/>
  <c r="R573" i="5"/>
  <c r="T573" i="5"/>
  <c r="R574" i="5"/>
  <c r="T574" i="5"/>
  <c r="R575" i="5"/>
  <c r="T575" i="5"/>
  <c r="R576" i="5"/>
  <c r="T576" i="5"/>
  <c r="R577" i="5"/>
  <c r="T577" i="5"/>
  <c r="R578" i="5"/>
  <c r="T578" i="5"/>
  <c r="R579" i="5"/>
  <c r="T579" i="5"/>
  <c r="R580" i="5"/>
  <c r="T580" i="5"/>
  <c r="R581" i="5"/>
  <c r="T581" i="5"/>
  <c r="R582" i="5"/>
  <c r="T582" i="5"/>
  <c r="R583" i="5"/>
  <c r="T583" i="5"/>
  <c r="R584" i="5"/>
  <c r="T584" i="5"/>
  <c r="R585" i="5"/>
  <c r="T585" i="5"/>
  <c r="R586" i="5"/>
  <c r="T586" i="5"/>
  <c r="R587" i="5"/>
  <c r="T587" i="5"/>
  <c r="R588" i="5"/>
  <c r="T588" i="5"/>
  <c r="R589" i="5"/>
  <c r="T589" i="5"/>
  <c r="R590" i="5"/>
  <c r="T590" i="5"/>
  <c r="R591" i="5"/>
  <c r="T591" i="5"/>
  <c r="R592" i="5"/>
  <c r="T592" i="5"/>
  <c r="R593" i="5"/>
  <c r="T593" i="5"/>
  <c r="R594" i="5"/>
  <c r="T594" i="5"/>
  <c r="R595" i="5"/>
  <c r="T595" i="5"/>
  <c r="R596" i="5"/>
  <c r="T596" i="5"/>
  <c r="R597" i="5"/>
  <c r="T597" i="5"/>
  <c r="R598" i="5"/>
  <c r="T598" i="5"/>
  <c r="R599" i="5"/>
  <c r="T599" i="5"/>
  <c r="R600" i="5"/>
  <c r="T600" i="5"/>
  <c r="R601" i="5"/>
  <c r="T601" i="5"/>
  <c r="R602" i="5"/>
  <c r="T602" i="5"/>
  <c r="R603" i="5"/>
  <c r="T603" i="5"/>
  <c r="R604" i="5"/>
  <c r="T604" i="5"/>
  <c r="R605" i="5"/>
  <c r="T605" i="5"/>
  <c r="R606" i="5"/>
  <c r="T606" i="5"/>
  <c r="R607" i="5"/>
  <c r="T607" i="5"/>
  <c r="R608" i="5"/>
  <c r="T608" i="5"/>
  <c r="R609" i="5"/>
  <c r="T609" i="5"/>
  <c r="R610" i="5"/>
  <c r="T610" i="5"/>
  <c r="R611" i="5"/>
  <c r="T611" i="5"/>
  <c r="R612" i="5"/>
  <c r="T612" i="5"/>
  <c r="R613" i="5"/>
  <c r="T613" i="5"/>
  <c r="R614" i="5"/>
  <c r="T614" i="5"/>
  <c r="R615" i="5"/>
  <c r="T615" i="5"/>
  <c r="R616" i="5"/>
  <c r="T616" i="5"/>
  <c r="R617" i="5"/>
  <c r="T617" i="5"/>
  <c r="R618" i="5"/>
  <c r="T618" i="5"/>
  <c r="R619" i="5"/>
  <c r="T619" i="5"/>
  <c r="R620" i="5"/>
  <c r="T620" i="5"/>
  <c r="R621" i="5"/>
  <c r="T621" i="5"/>
  <c r="R622" i="5"/>
  <c r="T622" i="5"/>
  <c r="R623" i="5"/>
  <c r="T623" i="5"/>
  <c r="R624" i="5"/>
  <c r="T624" i="5"/>
  <c r="R625" i="5"/>
  <c r="T625" i="5"/>
  <c r="R626" i="5"/>
  <c r="T626" i="5"/>
  <c r="R627" i="5"/>
  <c r="T627" i="5"/>
  <c r="R628" i="5"/>
  <c r="T628" i="5"/>
  <c r="R629" i="5"/>
  <c r="T629" i="5"/>
  <c r="R630" i="5"/>
  <c r="T630" i="5"/>
  <c r="R631" i="5"/>
  <c r="T631" i="5"/>
  <c r="R632" i="5"/>
  <c r="T632" i="5"/>
  <c r="R633" i="5"/>
  <c r="T633" i="5"/>
  <c r="R634" i="5"/>
  <c r="T634" i="5"/>
  <c r="R635" i="5"/>
  <c r="T635" i="5"/>
  <c r="R636" i="5"/>
  <c r="T636" i="5"/>
  <c r="R637" i="5"/>
  <c r="T637" i="5"/>
  <c r="R638" i="5"/>
  <c r="T638" i="5"/>
  <c r="R639" i="5"/>
  <c r="T639" i="5"/>
  <c r="R640" i="5"/>
  <c r="T640" i="5"/>
  <c r="R641" i="5"/>
  <c r="T641" i="5"/>
  <c r="R642" i="5"/>
  <c r="T642" i="5"/>
  <c r="R643" i="5"/>
  <c r="T643" i="5"/>
  <c r="R644" i="5"/>
  <c r="T644" i="5"/>
  <c r="R645" i="5"/>
  <c r="T645" i="5"/>
  <c r="R646" i="5"/>
  <c r="T646" i="5"/>
  <c r="R647" i="5"/>
  <c r="T647" i="5"/>
  <c r="R648" i="5"/>
  <c r="T648" i="5"/>
  <c r="R649" i="5"/>
  <c r="T649" i="5"/>
  <c r="R650" i="5"/>
  <c r="T650" i="5"/>
  <c r="R651" i="5"/>
  <c r="T651" i="5"/>
  <c r="R652" i="5"/>
  <c r="T652" i="5"/>
  <c r="R653" i="5"/>
  <c r="T653" i="5"/>
  <c r="R654" i="5"/>
  <c r="T654" i="5"/>
  <c r="R655" i="5"/>
  <c r="T655" i="5"/>
  <c r="R656" i="5"/>
  <c r="T656" i="5"/>
  <c r="R657" i="5"/>
  <c r="T657" i="5"/>
  <c r="R658" i="5"/>
  <c r="T658" i="5"/>
  <c r="R659" i="5"/>
  <c r="T659" i="5"/>
  <c r="R660" i="5"/>
  <c r="T660" i="5"/>
  <c r="R661" i="5"/>
  <c r="T661" i="5"/>
  <c r="R662" i="5"/>
  <c r="T662" i="5"/>
  <c r="R663" i="5"/>
  <c r="T663" i="5"/>
  <c r="R664" i="5"/>
  <c r="T664" i="5"/>
  <c r="R665" i="5"/>
  <c r="T665" i="5"/>
  <c r="R666" i="5"/>
  <c r="T666" i="5"/>
  <c r="R667" i="5"/>
  <c r="T667" i="5"/>
  <c r="R668" i="5"/>
  <c r="T668" i="5"/>
  <c r="R669" i="5"/>
  <c r="T669" i="5"/>
  <c r="R670" i="5"/>
  <c r="T670" i="5"/>
  <c r="R671" i="5"/>
  <c r="T671" i="5"/>
  <c r="R672" i="5"/>
  <c r="T672" i="5"/>
  <c r="R673" i="5"/>
  <c r="T673" i="5"/>
  <c r="R674" i="5"/>
  <c r="T674" i="5"/>
  <c r="R675" i="5"/>
  <c r="T675" i="5"/>
  <c r="R676" i="5"/>
  <c r="T676" i="5"/>
  <c r="R677" i="5"/>
  <c r="T677" i="5"/>
  <c r="R678" i="5"/>
  <c r="T678" i="5"/>
  <c r="R679" i="5"/>
  <c r="T679" i="5"/>
  <c r="R680" i="5"/>
  <c r="T680" i="5"/>
  <c r="R681" i="5"/>
  <c r="T681" i="5"/>
  <c r="R682" i="5"/>
  <c r="T682" i="5"/>
  <c r="R683" i="5"/>
  <c r="T683" i="5"/>
  <c r="R684" i="5"/>
  <c r="T684" i="5"/>
  <c r="R685" i="5"/>
  <c r="T685" i="5"/>
  <c r="R686" i="5"/>
  <c r="T686" i="5"/>
  <c r="R687" i="5"/>
  <c r="T687" i="5"/>
  <c r="R688" i="5"/>
  <c r="T688" i="5"/>
  <c r="R689" i="5"/>
  <c r="T689" i="5"/>
  <c r="R690" i="5"/>
  <c r="T690" i="5"/>
  <c r="R691" i="5"/>
  <c r="T691" i="5"/>
  <c r="R692" i="5"/>
  <c r="T692" i="5"/>
  <c r="R693" i="5"/>
  <c r="T693" i="5"/>
  <c r="R694" i="5"/>
  <c r="T694" i="5"/>
  <c r="R695" i="5"/>
  <c r="T695" i="5"/>
  <c r="R696" i="5"/>
  <c r="T696" i="5"/>
  <c r="R697" i="5"/>
  <c r="T697" i="5"/>
  <c r="R698" i="5"/>
  <c r="T698" i="5"/>
  <c r="R699" i="5"/>
  <c r="T699" i="5"/>
  <c r="R700" i="5"/>
  <c r="T700" i="5"/>
  <c r="R701" i="5"/>
  <c r="T701" i="5"/>
  <c r="R702" i="5"/>
  <c r="T702" i="5"/>
  <c r="R703" i="5"/>
  <c r="T703" i="5"/>
  <c r="R704" i="5"/>
  <c r="T704" i="5"/>
  <c r="R705" i="5"/>
  <c r="T705" i="5"/>
  <c r="R706" i="5"/>
  <c r="T706" i="5"/>
  <c r="R707" i="5"/>
  <c r="T707" i="5"/>
  <c r="R708" i="5"/>
  <c r="T708" i="5"/>
  <c r="R709" i="5"/>
  <c r="T709" i="5"/>
  <c r="R710" i="5"/>
  <c r="T710" i="5"/>
  <c r="R711" i="5"/>
  <c r="T711" i="5"/>
  <c r="R712" i="5"/>
  <c r="T712" i="5"/>
  <c r="R713" i="5"/>
  <c r="T713" i="5"/>
  <c r="R714" i="5"/>
  <c r="T714" i="5"/>
  <c r="R715" i="5"/>
  <c r="T715" i="5"/>
  <c r="R716" i="5"/>
  <c r="T716" i="5"/>
  <c r="R717" i="5"/>
  <c r="T717" i="5"/>
  <c r="R718" i="5"/>
  <c r="T718" i="5"/>
  <c r="R719" i="5"/>
  <c r="T719" i="5"/>
  <c r="R720" i="5"/>
  <c r="T720" i="5"/>
  <c r="R721" i="5"/>
  <c r="T721" i="5"/>
  <c r="R722" i="5"/>
  <c r="T722" i="5"/>
  <c r="R723" i="5"/>
  <c r="T723" i="5"/>
  <c r="R724" i="5"/>
  <c r="T724" i="5"/>
  <c r="R725" i="5"/>
  <c r="T725" i="5"/>
  <c r="R726" i="5"/>
  <c r="T726" i="5"/>
  <c r="R727" i="5"/>
  <c r="T727" i="5"/>
  <c r="R728" i="5"/>
  <c r="T728" i="5"/>
  <c r="R729" i="5"/>
  <c r="T729" i="5"/>
  <c r="R730" i="5"/>
  <c r="T730" i="5"/>
  <c r="R731" i="5"/>
  <c r="T731" i="5"/>
  <c r="R732" i="5"/>
  <c r="T732" i="5"/>
  <c r="R733" i="5"/>
  <c r="T733" i="5"/>
  <c r="R734" i="5"/>
  <c r="T734" i="5"/>
  <c r="R735" i="5"/>
  <c r="T735" i="5"/>
  <c r="R736" i="5"/>
  <c r="T736" i="5"/>
  <c r="R737" i="5"/>
  <c r="T737" i="5"/>
  <c r="R738" i="5"/>
  <c r="T738" i="5"/>
  <c r="R739" i="5"/>
  <c r="T739" i="5"/>
  <c r="R740" i="5"/>
  <c r="T740" i="5"/>
  <c r="R741" i="5"/>
  <c r="T741" i="5"/>
  <c r="R742" i="5"/>
  <c r="T742" i="5"/>
  <c r="R743" i="5"/>
  <c r="T743" i="5"/>
  <c r="R744" i="5"/>
  <c r="T744" i="5"/>
  <c r="R745" i="5"/>
  <c r="T745" i="5"/>
  <c r="R746" i="5"/>
  <c r="T746" i="5"/>
  <c r="R747" i="5"/>
  <c r="T747" i="5"/>
  <c r="R748" i="5"/>
  <c r="T748" i="5"/>
  <c r="R749" i="5"/>
  <c r="T749" i="5"/>
  <c r="R750" i="5"/>
  <c r="T750" i="5"/>
  <c r="R751" i="5"/>
  <c r="T751" i="5"/>
  <c r="R752" i="5"/>
  <c r="T752" i="5"/>
  <c r="R753" i="5"/>
  <c r="T753" i="5"/>
  <c r="R754" i="5"/>
  <c r="T754" i="5"/>
  <c r="R755" i="5"/>
  <c r="T755" i="5"/>
  <c r="R756" i="5"/>
  <c r="T756" i="5"/>
  <c r="R757" i="5"/>
  <c r="T757" i="5"/>
  <c r="R758" i="5"/>
  <c r="T758" i="5"/>
  <c r="R759" i="5"/>
  <c r="T759" i="5"/>
  <c r="R760" i="5"/>
  <c r="T760" i="5"/>
  <c r="R761" i="5"/>
  <c r="T761" i="5"/>
  <c r="R762" i="5"/>
  <c r="T762" i="5"/>
  <c r="R763" i="5"/>
  <c r="T763" i="5"/>
  <c r="R764" i="5"/>
  <c r="T764" i="5"/>
  <c r="R765" i="5"/>
  <c r="T765" i="5"/>
  <c r="R766" i="5"/>
  <c r="T766" i="5"/>
  <c r="R767" i="5"/>
  <c r="T767" i="5"/>
  <c r="R768" i="5"/>
  <c r="T768" i="5"/>
  <c r="R769" i="5"/>
  <c r="T769" i="5"/>
  <c r="R770" i="5"/>
  <c r="T770" i="5"/>
  <c r="R771" i="5"/>
  <c r="T771" i="5"/>
  <c r="R772" i="5"/>
  <c r="T772" i="5"/>
  <c r="R773" i="5"/>
  <c r="T773" i="5"/>
  <c r="R774" i="5"/>
  <c r="T774" i="5"/>
  <c r="R775" i="5"/>
  <c r="T775" i="5"/>
  <c r="R776" i="5"/>
  <c r="T776" i="5"/>
  <c r="R777" i="5"/>
  <c r="T777" i="5"/>
  <c r="R778" i="5"/>
  <c r="T778" i="5"/>
  <c r="R779" i="5"/>
  <c r="T779" i="5"/>
  <c r="R780" i="5"/>
  <c r="T780" i="5"/>
  <c r="R781" i="5"/>
  <c r="T781" i="5"/>
  <c r="R782" i="5"/>
  <c r="T782" i="5"/>
  <c r="R783" i="5"/>
  <c r="T783" i="5"/>
  <c r="R784" i="5"/>
  <c r="T784" i="5"/>
  <c r="R785" i="5"/>
  <c r="T785" i="5"/>
  <c r="R786" i="5"/>
  <c r="T786" i="5"/>
  <c r="R787" i="5"/>
  <c r="T787" i="5"/>
  <c r="R788" i="5"/>
  <c r="T788" i="5"/>
  <c r="R789" i="5"/>
  <c r="T789" i="5"/>
  <c r="R790" i="5"/>
  <c r="T790" i="5"/>
  <c r="R791" i="5"/>
  <c r="T791" i="5"/>
  <c r="R792" i="5"/>
  <c r="T792" i="5"/>
  <c r="R793" i="5"/>
  <c r="T793" i="5"/>
  <c r="R794" i="5"/>
  <c r="T794" i="5"/>
  <c r="R795" i="5"/>
  <c r="T795" i="5"/>
  <c r="R796" i="5"/>
  <c r="T796" i="5"/>
  <c r="R797" i="5"/>
  <c r="T797" i="5"/>
  <c r="R798" i="5"/>
  <c r="T798" i="5"/>
  <c r="R799" i="5"/>
  <c r="T799" i="5"/>
  <c r="R800" i="5"/>
  <c r="T800" i="5"/>
  <c r="R801" i="5"/>
  <c r="T801" i="5"/>
  <c r="R802" i="5"/>
  <c r="T802" i="5"/>
  <c r="R803" i="5"/>
  <c r="T803" i="5"/>
  <c r="R804" i="5"/>
  <c r="T804" i="5"/>
  <c r="R805" i="5"/>
  <c r="T805" i="5"/>
  <c r="R806" i="5"/>
  <c r="T806" i="5"/>
  <c r="R807" i="5"/>
  <c r="T807" i="5"/>
  <c r="R808" i="5"/>
  <c r="T808" i="5"/>
  <c r="R809" i="5"/>
  <c r="T809" i="5"/>
  <c r="R810" i="5"/>
  <c r="T810" i="5"/>
  <c r="R811" i="5"/>
  <c r="T811" i="5"/>
  <c r="R812" i="5"/>
  <c r="T812" i="5"/>
  <c r="R813" i="5"/>
  <c r="T813" i="5"/>
  <c r="R814" i="5"/>
  <c r="T814" i="5"/>
  <c r="R815" i="5"/>
  <c r="T815" i="5"/>
  <c r="R816" i="5"/>
  <c r="T816" i="5"/>
  <c r="R817" i="5"/>
  <c r="T817" i="5"/>
  <c r="R818" i="5"/>
  <c r="T818" i="5"/>
  <c r="R819" i="5"/>
  <c r="T819" i="5"/>
  <c r="R820" i="5"/>
  <c r="T820" i="5"/>
  <c r="R821" i="5"/>
  <c r="T821" i="5"/>
  <c r="R822" i="5"/>
  <c r="T822" i="5"/>
  <c r="R823" i="5"/>
  <c r="T823" i="5"/>
  <c r="R824" i="5"/>
  <c r="T824" i="5"/>
  <c r="R825" i="5"/>
  <c r="T825" i="5"/>
  <c r="R826" i="5"/>
  <c r="T826" i="5"/>
  <c r="R827" i="5"/>
  <c r="T827" i="5"/>
  <c r="R828" i="5"/>
  <c r="T828" i="5"/>
  <c r="R829" i="5"/>
  <c r="T829" i="5"/>
  <c r="R830" i="5"/>
  <c r="T830" i="5"/>
  <c r="R831" i="5"/>
  <c r="T831" i="5"/>
  <c r="R832" i="5"/>
  <c r="T832" i="5"/>
  <c r="R833" i="5"/>
  <c r="T833" i="5"/>
  <c r="R834" i="5"/>
  <c r="T834" i="5"/>
  <c r="R835" i="5"/>
  <c r="T835" i="5"/>
  <c r="R836" i="5"/>
  <c r="T836" i="5"/>
  <c r="R837" i="5"/>
  <c r="T837" i="5"/>
  <c r="R838" i="5"/>
  <c r="T838" i="5"/>
  <c r="R839" i="5"/>
  <c r="T839" i="5"/>
  <c r="R840" i="5"/>
  <c r="T840" i="5"/>
  <c r="R841" i="5"/>
  <c r="T841" i="5"/>
  <c r="R842" i="5"/>
  <c r="T842" i="5"/>
  <c r="R843" i="5"/>
  <c r="T843" i="5"/>
  <c r="R844" i="5"/>
  <c r="T844" i="5"/>
  <c r="R845" i="5"/>
  <c r="T845" i="5"/>
  <c r="R846" i="5"/>
  <c r="T846" i="5"/>
  <c r="R847" i="5"/>
  <c r="T847" i="5"/>
  <c r="R848" i="5"/>
  <c r="T848" i="5"/>
  <c r="R849" i="5"/>
  <c r="T849" i="5"/>
  <c r="R850" i="5"/>
  <c r="T850" i="5"/>
  <c r="R851" i="5"/>
  <c r="T851" i="5"/>
  <c r="R852" i="5"/>
  <c r="T852" i="5"/>
  <c r="R853" i="5"/>
  <c r="T853" i="5"/>
  <c r="R854" i="5"/>
  <c r="T854" i="5"/>
  <c r="R855" i="5"/>
  <c r="T855" i="5"/>
  <c r="R856" i="5"/>
  <c r="T856" i="5"/>
  <c r="R857" i="5"/>
  <c r="T857" i="5"/>
  <c r="R858" i="5"/>
  <c r="T858" i="5"/>
  <c r="R859" i="5"/>
  <c r="T859" i="5"/>
  <c r="R860" i="5"/>
  <c r="T860" i="5"/>
  <c r="R861" i="5"/>
  <c r="T861" i="5"/>
  <c r="R862" i="5"/>
  <c r="T862" i="5"/>
  <c r="R863" i="5"/>
  <c r="T863" i="5"/>
  <c r="R864" i="5"/>
  <c r="T864" i="5"/>
  <c r="R865" i="5"/>
  <c r="T865" i="5"/>
  <c r="R866" i="5"/>
  <c r="T866" i="5"/>
  <c r="R867" i="5"/>
  <c r="T867" i="5"/>
  <c r="R868" i="5"/>
  <c r="T868" i="5"/>
  <c r="R869" i="5"/>
  <c r="T869" i="5"/>
  <c r="R870" i="5"/>
  <c r="T870" i="5"/>
  <c r="R871" i="5"/>
  <c r="T871" i="5"/>
  <c r="R872" i="5"/>
  <c r="T872" i="5"/>
  <c r="R873" i="5"/>
  <c r="T873" i="5"/>
  <c r="R874" i="5"/>
  <c r="T874" i="5"/>
  <c r="R875" i="5"/>
  <c r="T875" i="5"/>
  <c r="R876" i="5"/>
  <c r="T876" i="5"/>
  <c r="R877" i="5"/>
  <c r="T877" i="5"/>
  <c r="R878" i="5"/>
  <c r="T878" i="5"/>
  <c r="R879" i="5"/>
  <c r="T879" i="5"/>
  <c r="R880" i="5"/>
  <c r="T880" i="5"/>
  <c r="R881" i="5"/>
  <c r="T881" i="5"/>
  <c r="R882" i="5"/>
  <c r="T882" i="5"/>
  <c r="R883" i="5"/>
  <c r="T883" i="5"/>
  <c r="R884" i="5"/>
  <c r="T884" i="5"/>
  <c r="R885" i="5"/>
  <c r="T885" i="5"/>
  <c r="R886" i="5"/>
  <c r="T886" i="5"/>
  <c r="R887" i="5"/>
  <c r="T887" i="5"/>
  <c r="R888" i="5"/>
  <c r="T888" i="5"/>
  <c r="R889" i="5"/>
  <c r="T889" i="5"/>
  <c r="R890" i="5"/>
  <c r="T890" i="5"/>
  <c r="R891" i="5"/>
  <c r="T891" i="5"/>
  <c r="R892" i="5"/>
  <c r="T892" i="5"/>
  <c r="R893" i="5"/>
  <c r="T893" i="5"/>
  <c r="R894" i="5"/>
  <c r="T894" i="5"/>
  <c r="R895" i="5"/>
  <c r="T895" i="5"/>
  <c r="R896" i="5"/>
  <c r="T896" i="5"/>
  <c r="R897" i="5"/>
  <c r="T897" i="5"/>
  <c r="R898" i="5"/>
  <c r="T898" i="5"/>
  <c r="R899" i="5"/>
  <c r="T899" i="5"/>
  <c r="R900" i="5"/>
  <c r="T900" i="5"/>
  <c r="R901" i="5"/>
  <c r="T901" i="5"/>
  <c r="R902" i="5"/>
  <c r="T902" i="5"/>
  <c r="R903" i="5"/>
  <c r="T903" i="5"/>
  <c r="R904" i="5"/>
  <c r="T904" i="5"/>
  <c r="R905" i="5"/>
  <c r="T905" i="5"/>
  <c r="R906" i="5"/>
  <c r="T906" i="5"/>
  <c r="R907" i="5"/>
  <c r="T907" i="5"/>
  <c r="R908" i="5"/>
  <c r="T908" i="5"/>
  <c r="R909" i="5"/>
  <c r="T909" i="5"/>
  <c r="R910" i="5"/>
  <c r="T910" i="5"/>
  <c r="R911" i="5"/>
  <c r="T911" i="5"/>
  <c r="R912" i="5"/>
  <c r="T912" i="5"/>
  <c r="Q513" i="5"/>
  <c r="Q514" i="5"/>
  <c r="U514" i="5" s="1"/>
  <c r="Q515" i="5"/>
  <c r="S515" i="5" s="1"/>
  <c r="Q516" i="5"/>
  <c r="U516" i="5" s="1"/>
  <c r="Q517" i="5"/>
  <c r="S517" i="5" s="1"/>
  <c r="Q518" i="5"/>
  <c r="U518" i="5" s="1"/>
  <c r="Q519" i="5"/>
  <c r="U519" i="5" s="1"/>
  <c r="Q520" i="5"/>
  <c r="S520" i="5" s="1"/>
  <c r="Q521" i="5"/>
  <c r="S521" i="5" s="1"/>
  <c r="Q522" i="5"/>
  <c r="U522" i="5" s="1"/>
  <c r="Q523" i="5"/>
  <c r="S523" i="5" s="1"/>
  <c r="Q524" i="5"/>
  <c r="S524" i="5" s="1"/>
  <c r="Q525" i="5"/>
  <c r="U525" i="5" s="1"/>
  <c r="Q526" i="5"/>
  <c r="S526" i="5" s="1"/>
  <c r="Q527" i="5"/>
  <c r="U527" i="5" s="1"/>
  <c r="Q528" i="5"/>
  <c r="U528" i="5" s="1"/>
  <c r="Q529" i="5"/>
  <c r="S529" i="5" s="1"/>
  <c r="Q530" i="5"/>
  <c r="S530" i="5" s="1"/>
  <c r="Q531" i="5"/>
  <c r="U531" i="5" s="1"/>
  <c r="Q532" i="5"/>
  <c r="S532" i="5" s="1"/>
  <c r="Q533" i="5"/>
  <c r="S533" i="5" s="1"/>
  <c r="Q534" i="5"/>
  <c r="U534" i="5" s="1"/>
  <c r="Q535" i="5"/>
  <c r="S535" i="5" s="1"/>
  <c r="Q536" i="5"/>
  <c r="U536" i="5" s="1"/>
  <c r="Q537" i="5"/>
  <c r="U537" i="5" s="1"/>
  <c r="Q538" i="5"/>
  <c r="S538" i="5" s="1"/>
  <c r="Q539" i="5"/>
  <c r="S539" i="5" s="1"/>
  <c r="Q540" i="5"/>
  <c r="U540" i="5" s="1"/>
  <c r="Q541" i="5"/>
  <c r="S541" i="5" s="1"/>
  <c r="Q542" i="5"/>
  <c r="S542" i="5" s="1"/>
  <c r="Q543" i="5"/>
  <c r="U543" i="5" s="1"/>
  <c r="Q544" i="5"/>
  <c r="S544" i="5" s="1"/>
  <c r="Q545" i="5"/>
  <c r="U545" i="5" s="1"/>
  <c r="Q546" i="5"/>
  <c r="U546" i="5" s="1"/>
  <c r="Q547" i="5"/>
  <c r="S547" i="5" s="1"/>
  <c r="Q548" i="5"/>
  <c r="S548" i="5" s="1"/>
  <c r="Q549" i="5"/>
  <c r="U549" i="5" s="1"/>
  <c r="Q550" i="5"/>
  <c r="S550" i="5" s="1"/>
  <c r="Q551" i="5"/>
  <c r="S551" i="5" s="1"/>
  <c r="Q552" i="5"/>
  <c r="U552" i="5" s="1"/>
  <c r="Q553" i="5"/>
  <c r="S553" i="5" s="1"/>
  <c r="Q554" i="5"/>
  <c r="U554" i="5" s="1"/>
  <c r="Q555" i="5"/>
  <c r="U555" i="5" s="1"/>
  <c r="Q556" i="5"/>
  <c r="S556" i="5" s="1"/>
  <c r="Q557" i="5"/>
  <c r="S557" i="5" s="1"/>
  <c r="Q558" i="5"/>
  <c r="U558" i="5" s="1"/>
  <c r="Q559" i="5"/>
  <c r="S559" i="5" s="1"/>
  <c r="Q560" i="5"/>
  <c r="S560" i="5" s="1"/>
  <c r="Q561" i="5"/>
  <c r="U561" i="5" s="1"/>
  <c r="Q562" i="5"/>
  <c r="S562" i="5" s="1"/>
  <c r="Q563" i="5"/>
  <c r="U563" i="5" s="1"/>
  <c r="Q564" i="5"/>
  <c r="U564" i="5" s="1"/>
  <c r="Q565" i="5"/>
  <c r="S565" i="5" s="1"/>
  <c r="Q566" i="5"/>
  <c r="S566" i="5" s="1"/>
  <c r="Q567" i="5"/>
  <c r="U567" i="5" s="1"/>
  <c r="Q568" i="5"/>
  <c r="S568" i="5" s="1"/>
  <c r="Q569" i="5"/>
  <c r="S569" i="5" s="1"/>
  <c r="Q570" i="5"/>
  <c r="U570" i="5" s="1"/>
  <c r="Q571" i="5"/>
  <c r="S571" i="5" s="1"/>
  <c r="Q572" i="5"/>
  <c r="U572" i="5" s="1"/>
  <c r="Q573" i="5"/>
  <c r="U573" i="5" s="1"/>
  <c r="Q574" i="5"/>
  <c r="S574" i="5" s="1"/>
  <c r="Q575" i="5"/>
  <c r="S575" i="5" s="1"/>
  <c r="Q576" i="5"/>
  <c r="U576" i="5" s="1"/>
  <c r="Q577" i="5"/>
  <c r="S577" i="5" s="1"/>
  <c r="Q578" i="5"/>
  <c r="S578" i="5" s="1"/>
  <c r="Q579" i="5"/>
  <c r="U579" i="5" s="1"/>
  <c r="Q580" i="5"/>
  <c r="S580" i="5" s="1"/>
  <c r="Q581" i="5"/>
  <c r="U581" i="5" s="1"/>
  <c r="Q582" i="5"/>
  <c r="U582" i="5" s="1"/>
  <c r="Q583" i="5"/>
  <c r="S583" i="5" s="1"/>
  <c r="Q584" i="5"/>
  <c r="S584" i="5" s="1"/>
  <c r="Q585" i="5"/>
  <c r="U585" i="5" s="1"/>
  <c r="Q586" i="5"/>
  <c r="S586" i="5" s="1"/>
  <c r="Q587" i="5"/>
  <c r="S587" i="5" s="1"/>
  <c r="Q588" i="5"/>
  <c r="U588" i="5" s="1"/>
  <c r="Q589" i="5"/>
  <c r="S589" i="5" s="1"/>
  <c r="Q590" i="5"/>
  <c r="U590" i="5" s="1"/>
  <c r="Q591" i="5"/>
  <c r="U591" i="5" s="1"/>
  <c r="Q592" i="5"/>
  <c r="S592" i="5" s="1"/>
  <c r="Q593" i="5"/>
  <c r="S593" i="5" s="1"/>
  <c r="Q594" i="5"/>
  <c r="U594" i="5" s="1"/>
  <c r="Q595" i="5"/>
  <c r="S595" i="5" s="1"/>
  <c r="Q596" i="5"/>
  <c r="S596" i="5" s="1"/>
  <c r="Q597" i="5"/>
  <c r="U597" i="5" s="1"/>
  <c r="Q598" i="5"/>
  <c r="S598" i="5" s="1"/>
  <c r="Q599" i="5"/>
  <c r="U599" i="5" s="1"/>
  <c r="Q600" i="5"/>
  <c r="U600" i="5" s="1"/>
  <c r="Q601" i="5"/>
  <c r="S601" i="5" s="1"/>
  <c r="Q602" i="5"/>
  <c r="S602" i="5" s="1"/>
  <c r="Q603" i="5"/>
  <c r="U603" i="5" s="1"/>
  <c r="Q604" i="5"/>
  <c r="S604" i="5" s="1"/>
  <c r="Q605" i="5"/>
  <c r="S605" i="5" s="1"/>
  <c r="Q606" i="5"/>
  <c r="U606" i="5" s="1"/>
  <c r="Q607" i="5"/>
  <c r="S607" i="5" s="1"/>
  <c r="Q608" i="5"/>
  <c r="U608" i="5" s="1"/>
  <c r="Q609" i="5"/>
  <c r="U609" i="5" s="1"/>
  <c r="Q610" i="5"/>
  <c r="S610" i="5" s="1"/>
  <c r="Q611" i="5"/>
  <c r="S611" i="5" s="1"/>
  <c r="Q612" i="5"/>
  <c r="U612" i="5" s="1"/>
  <c r="Q613" i="5"/>
  <c r="S613" i="5" s="1"/>
  <c r="Q614" i="5"/>
  <c r="U614" i="5" s="1"/>
  <c r="Q615" i="5"/>
  <c r="U615" i="5" s="1"/>
  <c r="Q616" i="5"/>
  <c r="S616" i="5" s="1"/>
  <c r="Q617" i="5"/>
  <c r="U617" i="5" s="1"/>
  <c r="Q618" i="5"/>
  <c r="U618" i="5" s="1"/>
  <c r="Q619" i="5"/>
  <c r="S619" i="5" s="1"/>
  <c r="Q620" i="5"/>
  <c r="S620" i="5" s="1"/>
  <c r="Q621" i="5"/>
  <c r="U621" i="5" s="1"/>
  <c r="Q622" i="5"/>
  <c r="S622" i="5" s="1"/>
  <c r="Q623" i="5"/>
  <c r="S623" i="5" s="1"/>
  <c r="Q624" i="5"/>
  <c r="U624" i="5" s="1"/>
  <c r="Q625" i="5"/>
  <c r="S625" i="5" s="1"/>
  <c r="Q626" i="5"/>
  <c r="U626" i="5" s="1"/>
  <c r="Q627" i="5"/>
  <c r="U627" i="5" s="1"/>
  <c r="Q628" i="5"/>
  <c r="S628" i="5" s="1"/>
  <c r="Q629" i="5"/>
  <c r="S629" i="5" s="1"/>
  <c r="Q630" i="5"/>
  <c r="U630" i="5" s="1"/>
  <c r="Q631" i="5"/>
  <c r="S631" i="5" s="1"/>
  <c r="Q632" i="5"/>
  <c r="S632" i="5" s="1"/>
  <c r="Q633" i="5"/>
  <c r="U633" i="5" s="1"/>
  <c r="Q634" i="5"/>
  <c r="S634" i="5" s="1"/>
  <c r="Q635" i="5"/>
  <c r="U635" i="5" s="1"/>
  <c r="Q636" i="5"/>
  <c r="U636" i="5" s="1"/>
  <c r="Q637" i="5"/>
  <c r="S637" i="5" s="1"/>
  <c r="Q638" i="5"/>
  <c r="S638" i="5" s="1"/>
  <c r="Q639" i="5"/>
  <c r="U639" i="5" s="1"/>
  <c r="Q640" i="5"/>
  <c r="S640" i="5" s="1"/>
  <c r="Q641" i="5"/>
  <c r="S641" i="5" s="1"/>
  <c r="Q642" i="5"/>
  <c r="U642" i="5" s="1"/>
  <c r="Q643" i="5"/>
  <c r="S643" i="5" s="1"/>
  <c r="Q644" i="5"/>
  <c r="U644" i="5" s="1"/>
  <c r="Q645" i="5"/>
  <c r="U645" i="5" s="1"/>
  <c r="Q646" i="5"/>
  <c r="S646" i="5" s="1"/>
  <c r="Q647" i="5"/>
  <c r="S647" i="5" s="1"/>
  <c r="Q648" i="5"/>
  <c r="U648" i="5" s="1"/>
  <c r="Q649" i="5"/>
  <c r="S649" i="5" s="1"/>
  <c r="Q650" i="5"/>
  <c r="S650" i="5" s="1"/>
  <c r="Q651" i="5"/>
  <c r="U651" i="5" s="1"/>
  <c r="Q652" i="5"/>
  <c r="S652" i="5" s="1"/>
  <c r="Q653" i="5"/>
  <c r="U653" i="5" s="1"/>
  <c r="Q654" i="5"/>
  <c r="U654" i="5" s="1"/>
  <c r="Q655" i="5"/>
  <c r="S655" i="5" s="1"/>
  <c r="Q656" i="5"/>
  <c r="S656" i="5" s="1"/>
  <c r="Q657" i="5"/>
  <c r="U657" i="5" s="1"/>
  <c r="Q658" i="5"/>
  <c r="S658" i="5" s="1"/>
  <c r="Q659" i="5"/>
  <c r="S659" i="5" s="1"/>
  <c r="Q660" i="5"/>
  <c r="U660" i="5" s="1"/>
  <c r="Q661" i="5"/>
  <c r="S661" i="5" s="1"/>
  <c r="Q662" i="5"/>
  <c r="U662" i="5" s="1"/>
  <c r="Q663" i="5"/>
  <c r="U663" i="5" s="1"/>
  <c r="Q664" i="5"/>
  <c r="S664" i="5" s="1"/>
  <c r="Q665" i="5"/>
  <c r="S665" i="5" s="1"/>
  <c r="Q666" i="5"/>
  <c r="U666" i="5" s="1"/>
  <c r="Q667" i="5"/>
  <c r="S667" i="5" s="1"/>
  <c r="Q668" i="5"/>
  <c r="S668" i="5" s="1"/>
  <c r="Q669" i="5"/>
  <c r="U669" i="5" s="1"/>
  <c r="Q670" i="5"/>
  <c r="S670" i="5" s="1"/>
  <c r="Q671" i="5"/>
  <c r="U671" i="5" s="1"/>
  <c r="Q672" i="5"/>
  <c r="U672" i="5" s="1"/>
  <c r="Q673" i="5"/>
  <c r="S673" i="5" s="1"/>
  <c r="Q674" i="5"/>
  <c r="S674" i="5" s="1"/>
  <c r="Q675" i="5"/>
  <c r="U675" i="5" s="1"/>
  <c r="Q676" i="5"/>
  <c r="S676" i="5" s="1"/>
  <c r="Q677" i="5"/>
  <c r="S677" i="5" s="1"/>
  <c r="Q678" i="5"/>
  <c r="U678" i="5" s="1"/>
  <c r="Q679" i="5"/>
  <c r="S679" i="5" s="1"/>
  <c r="Q680" i="5"/>
  <c r="U680" i="5" s="1"/>
  <c r="Q681" i="5"/>
  <c r="U681" i="5" s="1"/>
  <c r="Q682" i="5"/>
  <c r="S682" i="5" s="1"/>
  <c r="Q683" i="5"/>
  <c r="S683" i="5" s="1"/>
  <c r="Q684" i="5"/>
  <c r="U684" i="5" s="1"/>
  <c r="Q685" i="5"/>
  <c r="S685" i="5" s="1"/>
  <c r="Q686" i="5"/>
  <c r="U686" i="5" s="1"/>
  <c r="Q687" i="5"/>
  <c r="U687" i="5" s="1"/>
  <c r="Q688" i="5"/>
  <c r="S688" i="5" s="1"/>
  <c r="Q689" i="5"/>
  <c r="U689" i="5" s="1"/>
  <c r="Q690" i="5"/>
  <c r="U690" i="5" s="1"/>
  <c r="Q691" i="5"/>
  <c r="S691" i="5" s="1"/>
  <c r="Q692" i="5"/>
  <c r="S692" i="5" s="1"/>
  <c r="Q693" i="5"/>
  <c r="U693" i="5" s="1"/>
  <c r="Q694" i="5"/>
  <c r="S694" i="5" s="1"/>
  <c r="Q695" i="5"/>
  <c r="S695" i="5" s="1"/>
  <c r="Q696" i="5"/>
  <c r="U696" i="5" s="1"/>
  <c r="Q697" i="5"/>
  <c r="S697" i="5" s="1"/>
  <c r="Q698" i="5"/>
  <c r="U698" i="5" s="1"/>
  <c r="Q699" i="5"/>
  <c r="U699" i="5" s="1"/>
  <c r="Q700" i="5"/>
  <c r="S700" i="5" s="1"/>
  <c r="Q701" i="5"/>
  <c r="S701" i="5" s="1"/>
  <c r="Q702" i="5"/>
  <c r="U702" i="5" s="1"/>
  <c r="Q703" i="5"/>
  <c r="S703" i="5" s="1"/>
  <c r="Q704" i="5"/>
  <c r="S704" i="5" s="1"/>
  <c r="Q705" i="5"/>
  <c r="U705" i="5" s="1"/>
  <c r="Q706" i="5"/>
  <c r="S706" i="5" s="1"/>
  <c r="Q707" i="5"/>
  <c r="U707" i="5" s="1"/>
  <c r="Q708" i="5"/>
  <c r="U708" i="5" s="1"/>
  <c r="Q709" i="5"/>
  <c r="S709" i="5" s="1"/>
  <c r="Q710" i="5"/>
  <c r="S710" i="5" s="1"/>
  <c r="Q711" i="5"/>
  <c r="U711" i="5" s="1"/>
  <c r="Q712" i="5"/>
  <c r="S712" i="5" s="1"/>
  <c r="Q713" i="5"/>
  <c r="S713" i="5" s="1"/>
  <c r="Q714" i="5"/>
  <c r="U714" i="5" s="1"/>
  <c r="Q715" i="5"/>
  <c r="S715" i="5" s="1"/>
  <c r="Q716" i="5"/>
  <c r="U716" i="5" s="1"/>
  <c r="Q717" i="5"/>
  <c r="U717" i="5" s="1"/>
  <c r="Q718" i="5"/>
  <c r="S718" i="5" s="1"/>
  <c r="Q719" i="5"/>
  <c r="S719" i="5" s="1"/>
  <c r="Q720" i="5"/>
  <c r="U720" i="5" s="1"/>
  <c r="Q721" i="5"/>
  <c r="S721" i="5" s="1"/>
  <c r="Q722" i="5"/>
  <c r="S722" i="5" s="1"/>
  <c r="Q723" i="5"/>
  <c r="U723" i="5" s="1"/>
  <c r="Q724" i="5"/>
  <c r="S724" i="5" s="1"/>
  <c r="Q725" i="5"/>
  <c r="U725" i="5" s="1"/>
  <c r="Q726" i="5"/>
  <c r="U726" i="5" s="1"/>
  <c r="Q727" i="5"/>
  <c r="S727" i="5" s="1"/>
  <c r="Q728" i="5"/>
  <c r="S728" i="5" s="1"/>
  <c r="Q729" i="5"/>
  <c r="U729" i="5" s="1"/>
  <c r="Q730" i="5"/>
  <c r="S730" i="5" s="1"/>
  <c r="Q731" i="5"/>
  <c r="S731" i="5" s="1"/>
  <c r="Q732" i="5"/>
  <c r="U732" i="5" s="1"/>
  <c r="Q733" i="5"/>
  <c r="S733" i="5" s="1"/>
  <c r="Q734" i="5"/>
  <c r="U734" i="5" s="1"/>
  <c r="Q735" i="5"/>
  <c r="U735" i="5" s="1"/>
  <c r="Q736" i="5"/>
  <c r="S736" i="5" s="1"/>
  <c r="Q737" i="5"/>
  <c r="S737" i="5" s="1"/>
  <c r="Q738" i="5"/>
  <c r="U738" i="5" s="1"/>
  <c r="Q739" i="5"/>
  <c r="S739" i="5" s="1"/>
  <c r="Q740" i="5"/>
  <c r="S740" i="5" s="1"/>
  <c r="Q741" i="5"/>
  <c r="U741" i="5" s="1"/>
  <c r="Q742" i="5"/>
  <c r="S742" i="5" s="1"/>
  <c r="Q743" i="5"/>
  <c r="U743" i="5" s="1"/>
  <c r="Q744" i="5"/>
  <c r="U744" i="5" s="1"/>
  <c r="Q745" i="5"/>
  <c r="S745" i="5" s="1"/>
  <c r="Q746" i="5"/>
  <c r="S746" i="5" s="1"/>
  <c r="Q747" i="5"/>
  <c r="U747" i="5" s="1"/>
  <c r="Q748" i="5"/>
  <c r="S748" i="5" s="1"/>
  <c r="Q749" i="5"/>
  <c r="S749" i="5" s="1"/>
  <c r="Q750" i="5"/>
  <c r="U750" i="5" s="1"/>
  <c r="Q751" i="5"/>
  <c r="S751" i="5" s="1"/>
  <c r="Q752" i="5"/>
  <c r="U752" i="5" s="1"/>
  <c r="Q753" i="5"/>
  <c r="U753" i="5" s="1"/>
  <c r="Q754" i="5"/>
  <c r="S754" i="5" s="1"/>
  <c r="Q755" i="5"/>
  <c r="S755" i="5" s="1"/>
  <c r="Q756" i="5"/>
  <c r="U756" i="5" s="1"/>
  <c r="Q757" i="5"/>
  <c r="S757" i="5" s="1"/>
  <c r="Q758" i="5"/>
  <c r="S758" i="5" s="1"/>
  <c r="Q759" i="5"/>
  <c r="U759" i="5" s="1"/>
  <c r="Q760" i="5"/>
  <c r="S760" i="5" s="1"/>
  <c r="Q761" i="5"/>
  <c r="U761" i="5" s="1"/>
  <c r="Q762" i="5"/>
  <c r="U762" i="5" s="1"/>
  <c r="Q763" i="5"/>
  <c r="S763" i="5" s="1"/>
  <c r="Q764" i="5"/>
  <c r="S764" i="5" s="1"/>
  <c r="Q765" i="5"/>
  <c r="U765" i="5" s="1"/>
  <c r="Q766" i="5"/>
  <c r="S766" i="5" s="1"/>
  <c r="Q767" i="5"/>
  <c r="S767" i="5" s="1"/>
  <c r="Q768" i="5"/>
  <c r="U768" i="5" s="1"/>
  <c r="Q769" i="5"/>
  <c r="S769" i="5" s="1"/>
  <c r="Q770" i="5"/>
  <c r="U770" i="5" s="1"/>
  <c r="Q771" i="5"/>
  <c r="U771" i="5" s="1"/>
  <c r="Q772" i="5"/>
  <c r="S772" i="5" s="1"/>
  <c r="Q773" i="5"/>
  <c r="S773" i="5" s="1"/>
  <c r="Q774" i="5"/>
  <c r="U774" i="5" s="1"/>
  <c r="Q775" i="5"/>
  <c r="S775" i="5" s="1"/>
  <c r="Q776" i="5"/>
  <c r="S776" i="5" s="1"/>
  <c r="Q777" i="5"/>
  <c r="U777" i="5" s="1"/>
  <c r="Q778" i="5"/>
  <c r="S778" i="5" s="1"/>
  <c r="Q779" i="5"/>
  <c r="U779" i="5" s="1"/>
  <c r="Q780" i="5"/>
  <c r="U780" i="5" s="1"/>
  <c r="Q781" i="5"/>
  <c r="S781" i="5" s="1"/>
  <c r="Q782" i="5"/>
  <c r="S782" i="5" s="1"/>
  <c r="Q783" i="5"/>
  <c r="U783" i="5" s="1"/>
  <c r="Q784" i="5"/>
  <c r="S784" i="5" s="1"/>
  <c r="Q785" i="5"/>
  <c r="S785" i="5" s="1"/>
  <c r="Q786" i="5"/>
  <c r="U786" i="5" s="1"/>
  <c r="Q787" i="5"/>
  <c r="S787" i="5" s="1"/>
  <c r="Q788" i="5"/>
  <c r="U788" i="5" s="1"/>
  <c r="Q789" i="5"/>
  <c r="U789" i="5" s="1"/>
  <c r="Q790" i="5"/>
  <c r="S790" i="5" s="1"/>
  <c r="Q791" i="5"/>
  <c r="S791" i="5" s="1"/>
  <c r="Q792" i="5"/>
  <c r="U792" i="5" s="1"/>
  <c r="Q793" i="5"/>
  <c r="S793" i="5" s="1"/>
  <c r="Q794" i="5"/>
  <c r="S794" i="5" s="1"/>
  <c r="Q795" i="5"/>
  <c r="U795" i="5" s="1"/>
  <c r="Q796" i="5"/>
  <c r="S796" i="5" s="1"/>
  <c r="Q797" i="5"/>
  <c r="U797" i="5" s="1"/>
  <c r="Q798" i="5"/>
  <c r="U798" i="5" s="1"/>
  <c r="Q799" i="5"/>
  <c r="S799" i="5" s="1"/>
  <c r="Q800" i="5"/>
  <c r="S800" i="5" s="1"/>
  <c r="Q801" i="5"/>
  <c r="U801" i="5" s="1"/>
  <c r="Q802" i="5"/>
  <c r="S802" i="5" s="1"/>
  <c r="Q803" i="5"/>
  <c r="S803" i="5" s="1"/>
  <c r="Q804" i="5"/>
  <c r="U804" i="5" s="1"/>
  <c r="Q805" i="5"/>
  <c r="S805" i="5" s="1"/>
  <c r="Q806" i="5"/>
  <c r="U806" i="5" s="1"/>
  <c r="Q807" i="5"/>
  <c r="U807" i="5" s="1"/>
  <c r="Q808" i="5"/>
  <c r="S808" i="5" s="1"/>
  <c r="Q809" i="5"/>
  <c r="S809" i="5" s="1"/>
  <c r="Q810" i="5"/>
  <c r="U810" i="5" s="1"/>
  <c r="Q811" i="5"/>
  <c r="S811" i="5" s="1"/>
  <c r="Q812" i="5"/>
  <c r="S812" i="5" s="1"/>
  <c r="Q813" i="5"/>
  <c r="U813" i="5" s="1"/>
  <c r="Q814" i="5"/>
  <c r="S814" i="5" s="1"/>
  <c r="Q815" i="5"/>
  <c r="U815" i="5" s="1"/>
  <c r="Q816" i="5"/>
  <c r="U816" i="5" s="1"/>
  <c r="Q817" i="5"/>
  <c r="S817" i="5" s="1"/>
  <c r="Q818" i="5"/>
  <c r="S818" i="5" s="1"/>
  <c r="Q819" i="5"/>
  <c r="U819" i="5" s="1"/>
  <c r="Q820" i="5"/>
  <c r="S820" i="5" s="1"/>
  <c r="Q821" i="5"/>
  <c r="S821" i="5" s="1"/>
  <c r="Q822" i="5"/>
  <c r="U822" i="5" s="1"/>
  <c r="Q823" i="5"/>
  <c r="S823" i="5" s="1"/>
  <c r="Q824" i="5"/>
  <c r="U824" i="5" s="1"/>
  <c r="Q825" i="5"/>
  <c r="U825" i="5" s="1"/>
  <c r="Q826" i="5"/>
  <c r="S826" i="5" s="1"/>
  <c r="Q827" i="5"/>
  <c r="S827" i="5" s="1"/>
  <c r="Q828" i="5"/>
  <c r="U828" i="5" s="1"/>
  <c r="Q829" i="5"/>
  <c r="S829" i="5" s="1"/>
  <c r="Q830" i="5"/>
  <c r="S830" i="5" s="1"/>
  <c r="Q831" i="5"/>
  <c r="U831" i="5" s="1"/>
  <c r="Q832" i="5"/>
  <c r="S832" i="5" s="1"/>
  <c r="Q833" i="5"/>
  <c r="U833" i="5" s="1"/>
  <c r="Q834" i="5"/>
  <c r="U834" i="5" s="1"/>
  <c r="Q835" i="5"/>
  <c r="S835" i="5" s="1"/>
  <c r="Q836" i="5"/>
  <c r="S836" i="5" s="1"/>
  <c r="Q837" i="5"/>
  <c r="U837" i="5" s="1"/>
  <c r="Q838" i="5"/>
  <c r="S838" i="5" s="1"/>
  <c r="Q839" i="5"/>
  <c r="S839" i="5" s="1"/>
  <c r="Q840" i="5"/>
  <c r="U840" i="5" s="1"/>
  <c r="Q841" i="5"/>
  <c r="S841" i="5" s="1"/>
  <c r="Q842" i="5"/>
  <c r="U842" i="5" s="1"/>
  <c r="Q843" i="5"/>
  <c r="U843" i="5" s="1"/>
  <c r="Q844" i="5"/>
  <c r="S844" i="5" s="1"/>
  <c r="Q845" i="5"/>
  <c r="S845" i="5" s="1"/>
  <c r="Q846" i="5"/>
  <c r="U846" i="5" s="1"/>
  <c r="Q847" i="5"/>
  <c r="S847" i="5" s="1"/>
  <c r="Q848" i="5"/>
  <c r="S848" i="5" s="1"/>
  <c r="Q849" i="5"/>
  <c r="U849" i="5" s="1"/>
  <c r="Q850" i="5"/>
  <c r="S850" i="5" s="1"/>
  <c r="Q851" i="5"/>
  <c r="U851" i="5" s="1"/>
  <c r="Q852" i="5"/>
  <c r="U852" i="5" s="1"/>
  <c r="Q853" i="5"/>
  <c r="S853" i="5" s="1"/>
  <c r="Q854" i="5"/>
  <c r="S854" i="5" s="1"/>
  <c r="Q855" i="5"/>
  <c r="S855" i="5" s="1"/>
  <c r="Q856" i="5"/>
  <c r="S856" i="5" s="1"/>
  <c r="Q857" i="5"/>
  <c r="S857" i="5" s="1"/>
  <c r="Q858" i="5"/>
  <c r="S858" i="5" s="1"/>
  <c r="Q859" i="5"/>
  <c r="S859" i="5" s="1"/>
  <c r="Q860" i="5"/>
  <c r="S860" i="5" s="1"/>
  <c r="Q861" i="5"/>
  <c r="S861" i="5" s="1"/>
  <c r="Q862" i="5"/>
  <c r="S862" i="5" s="1"/>
  <c r="Q863" i="5"/>
  <c r="S863" i="5" s="1"/>
  <c r="Q864" i="5"/>
  <c r="S864" i="5" s="1"/>
  <c r="Q865" i="5"/>
  <c r="U865" i="5" s="1"/>
  <c r="Q866" i="5"/>
  <c r="S866" i="5" s="1"/>
  <c r="Q867" i="5"/>
  <c r="S867" i="5" s="1"/>
  <c r="Q868" i="5"/>
  <c r="S868" i="5" s="1"/>
  <c r="Q869" i="5"/>
  <c r="S869" i="5" s="1"/>
  <c r="Q870" i="5"/>
  <c r="S870" i="5" s="1"/>
  <c r="Q871" i="5"/>
  <c r="S871" i="5" s="1"/>
  <c r="Q872" i="5"/>
  <c r="S872" i="5" s="1"/>
  <c r="Q873" i="5"/>
  <c r="S873" i="5" s="1"/>
  <c r="Q874" i="5"/>
  <c r="S874" i="5" s="1"/>
  <c r="Q875" i="5"/>
  <c r="S875" i="5" s="1"/>
  <c r="Q876" i="5"/>
  <c r="S876" i="5" s="1"/>
  <c r="Q877" i="5"/>
  <c r="U877" i="5" s="1"/>
  <c r="Q878" i="5"/>
  <c r="S878" i="5" s="1"/>
  <c r="Q879" i="5"/>
  <c r="U879" i="5" s="1"/>
  <c r="Q880" i="5"/>
  <c r="S880" i="5" s="1"/>
  <c r="Q881" i="5"/>
  <c r="S881" i="5" s="1"/>
  <c r="Q882" i="5"/>
  <c r="S882" i="5" s="1"/>
  <c r="Q883" i="5"/>
  <c r="S883" i="5" s="1"/>
  <c r="Q884" i="5"/>
  <c r="S884" i="5" s="1"/>
  <c r="Q885" i="5"/>
  <c r="S885" i="5" s="1"/>
  <c r="Q886" i="5"/>
  <c r="S886" i="5" s="1"/>
  <c r="Q887" i="5"/>
  <c r="S887" i="5" s="1"/>
  <c r="Q888" i="5"/>
  <c r="S888" i="5" s="1"/>
  <c r="Q889" i="5"/>
  <c r="U889" i="5" s="1"/>
  <c r="Q890" i="5"/>
  <c r="S890" i="5" s="1"/>
  <c r="Q891" i="5"/>
  <c r="U891" i="5" s="1"/>
  <c r="Q892" i="5"/>
  <c r="S892" i="5" s="1"/>
  <c r="Q893" i="5"/>
  <c r="S893" i="5" s="1"/>
  <c r="Q894" i="5"/>
  <c r="S894" i="5" s="1"/>
  <c r="Q895" i="5"/>
  <c r="S895" i="5" s="1"/>
  <c r="Q896" i="5"/>
  <c r="S896" i="5" s="1"/>
  <c r="Q897" i="5"/>
  <c r="S897" i="5" s="1"/>
  <c r="Q898" i="5"/>
  <c r="S898" i="5" s="1"/>
  <c r="Q899" i="5"/>
  <c r="S899" i="5" s="1"/>
  <c r="Q900" i="5"/>
  <c r="U900" i="5" s="1"/>
  <c r="Q901" i="5"/>
  <c r="U901" i="5" s="1"/>
  <c r="Q902" i="5"/>
  <c r="S902" i="5" s="1"/>
  <c r="Q903" i="5"/>
  <c r="S903" i="5" s="1"/>
  <c r="Q904" i="5"/>
  <c r="S904" i="5" s="1"/>
  <c r="Q905" i="5"/>
  <c r="S905" i="5" s="1"/>
  <c r="Q906" i="5"/>
  <c r="S906" i="5" s="1"/>
  <c r="Q907" i="5"/>
  <c r="S907" i="5" s="1"/>
  <c r="Q908" i="5"/>
  <c r="S908" i="5" s="1"/>
  <c r="Q909" i="5"/>
  <c r="S909" i="5" s="1"/>
  <c r="Q910" i="5"/>
  <c r="S910" i="5" s="1"/>
  <c r="Q911" i="5"/>
  <c r="S911" i="5" s="1"/>
  <c r="Q912" i="5"/>
  <c r="U912" i="5" s="1"/>
  <c r="F913" i="5"/>
  <c r="V484" i="5"/>
  <c r="V292" i="5"/>
  <c r="V104" i="5"/>
  <c r="V720" i="5"/>
  <c r="V750" i="5"/>
  <c r="V46" i="5"/>
  <c r="V233" i="5"/>
  <c r="V444" i="5"/>
  <c r="V795" i="5"/>
  <c r="V841" i="5"/>
  <c r="V585" i="5"/>
  <c r="V384" i="5"/>
  <c r="V689" i="5"/>
  <c r="V297" i="5"/>
  <c r="V395" i="5"/>
  <c r="V215" i="5"/>
  <c r="V177" i="5"/>
  <c r="V771" i="5"/>
  <c r="V134" i="5"/>
  <c r="V649" i="5"/>
  <c r="V310" i="5"/>
  <c r="V799" i="5"/>
  <c r="V446" i="5"/>
  <c r="V431" i="5"/>
  <c r="V337" i="5"/>
  <c r="V421" i="5"/>
  <c r="V189" i="5"/>
  <c r="V618" i="5"/>
  <c r="V361" i="5"/>
  <c r="V561" i="5"/>
  <c r="V287" i="5"/>
  <c r="V88" i="5"/>
  <c r="V700" i="5"/>
  <c r="V255" i="5"/>
  <c r="V137" i="5"/>
  <c r="V250" i="5"/>
  <c r="V519" i="5"/>
  <c r="V907" i="5"/>
  <c r="V472" i="5"/>
  <c r="V300" i="5"/>
  <c r="V639" i="5"/>
  <c r="V103" i="5"/>
  <c r="V651" i="5"/>
  <c r="V902" i="5"/>
  <c r="V603" i="5"/>
  <c r="V346" i="5"/>
  <c r="V240" i="5"/>
  <c r="V139" i="5"/>
  <c r="V542" i="5"/>
  <c r="V837" i="5"/>
  <c r="V451" i="5"/>
  <c r="V144" i="5"/>
  <c r="V187" i="5"/>
  <c r="V99" i="5"/>
  <c r="V751" i="5"/>
  <c r="V779" i="5"/>
  <c r="V476" i="5"/>
  <c r="V276" i="5"/>
  <c r="V283" i="5"/>
  <c r="V20" i="5"/>
  <c r="V396" i="5"/>
  <c r="V275" i="5"/>
  <c r="V744" i="5"/>
  <c r="V210" i="5"/>
  <c r="V440" i="5"/>
  <c r="V127" i="5"/>
  <c r="V894" i="5"/>
  <c r="V338" i="5"/>
  <c r="V209" i="5"/>
  <c r="V399" i="5"/>
  <c r="V566" i="5"/>
  <c r="V669" i="5"/>
  <c r="V675" i="5"/>
  <c r="V527" i="5"/>
  <c r="V826" i="5"/>
  <c r="V780" i="5"/>
  <c r="V821" i="5"/>
  <c r="V583" i="5"/>
  <c r="V759" i="5"/>
  <c r="V494" i="5"/>
  <c r="V289" i="5"/>
  <c r="V161" i="5"/>
  <c r="V425" i="5"/>
  <c r="V670" i="5"/>
  <c r="V497" i="5"/>
  <c r="V847" i="5"/>
  <c r="V507" i="5"/>
  <c r="V237" i="5"/>
  <c r="V893" i="5"/>
  <c r="V559" i="5"/>
  <c r="V227" i="5"/>
  <c r="V211" i="5"/>
  <c r="V207" i="5"/>
  <c r="V398" i="5"/>
  <c r="V376" i="5"/>
  <c r="V657" i="5"/>
  <c r="V372" i="5"/>
  <c r="V677" i="5"/>
  <c r="V455" i="5"/>
  <c r="V383" i="5"/>
  <c r="V641" i="5"/>
  <c r="V803" i="5"/>
  <c r="V817" i="5"/>
  <c r="V819" i="5"/>
  <c r="V373" i="5"/>
  <c r="V728" i="5"/>
  <c r="V459" i="5"/>
  <c r="V157" i="5"/>
  <c r="V344" i="5"/>
  <c r="V299" i="5"/>
  <c r="V282" i="5"/>
  <c r="V140" i="5"/>
  <c r="V544" i="5"/>
  <c r="V526" i="5"/>
  <c r="V62" i="5"/>
  <c r="V142" i="5"/>
  <c r="V165" i="5"/>
  <c r="V900" i="5"/>
  <c r="V860" i="5"/>
  <c r="V436" i="5"/>
  <c r="V481" i="5"/>
  <c r="V904" i="5"/>
  <c r="V705" i="5"/>
  <c r="V173" i="5"/>
  <c r="V778" i="5"/>
  <c r="V861" i="5"/>
  <c r="V351" i="5"/>
  <c r="V262" i="5"/>
  <c r="V769" i="5"/>
  <c r="V908" i="5"/>
  <c r="V286" i="5"/>
  <c r="V77" i="5"/>
  <c r="V159" i="5"/>
  <c r="V620" i="5"/>
  <c r="V543" i="5"/>
  <c r="V146" i="5"/>
  <c r="V513" i="5"/>
  <c r="V768" i="5"/>
  <c r="V229" i="5"/>
  <c r="V178" i="5"/>
  <c r="V838" i="5"/>
  <c r="V243" i="5"/>
  <c r="V317" i="5"/>
  <c r="V222" i="5"/>
  <c r="V568" i="5"/>
  <c r="V489" i="5"/>
  <c r="V360" i="5"/>
  <c r="V321" i="5"/>
  <c r="V764" i="5"/>
  <c r="V17" i="5"/>
  <c r="V418" i="5"/>
  <c r="V711" i="5"/>
  <c r="V33" i="5"/>
  <c r="V625" i="5"/>
  <c r="V206" i="5"/>
  <c r="V128" i="5"/>
  <c r="V773" i="5"/>
  <c r="V541" i="5"/>
  <c r="V500" i="5"/>
  <c r="V754" i="5"/>
  <c r="V124" i="5"/>
  <c r="V898" i="5"/>
  <c r="V540" i="5"/>
  <c r="V840" i="5"/>
  <c r="V762" i="5"/>
  <c r="V112" i="5"/>
  <c r="V182" i="5"/>
  <c r="V214" i="5"/>
  <c r="V73" i="5"/>
  <c r="V857" i="5"/>
  <c r="V880" i="5"/>
  <c r="V496" i="5"/>
  <c r="V301" i="5"/>
  <c r="V419" i="5"/>
  <c r="V901" i="5"/>
  <c r="V788" i="5"/>
  <c r="V135" i="5"/>
  <c r="V610" i="5"/>
  <c r="V733" i="5"/>
  <c r="V587" i="5"/>
  <c r="V888" i="5"/>
  <c r="V340" i="5"/>
  <c r="V495" i="5"/>
  <c r="V72" i="5"/>
  <c r="V827" i="5"/>
  <c r="V712" i="5"/>
  <c r="V253" i="5"/>
  <c r="V405" i="5"/>
  <c r="V448" i="5"/>
  <c r="V268" i="5"/>
  <c r="V586" i="5"/>
  <c r="V221" i="5"/>
  <c r="V870" i="5"/>
  <c r="V687" i="5"/>
  <c r="V626" i="5"/>
  <c r="V232" i="5"/>
  <c r="V269" i="5"/>
  <c r="V464" i="5"/>
  <c r="V356" i="5"/>
  <c r="V790" i="5"/>
  <c r="V244" i="5"/>
  <c r="V471" i="5"/>
  <c r="V486" i="5"/>
  <c r="V622" i="5"/>
  <c r="V646" i="5"/>
  <c r="V684" i="5"/>
  <c r="V806" i="5"/>
  <c r="V334" i="5"/>
  <c r="V280" i="5"/>
  <c r="V428" i="5"/>
  <c r="V624" i="5"/>
  <c r="V523" i="5"/>
  <c r="V202" i="5"/>
  <c r="V314" i="5"/>
  <c r="V42" i="5"/>
  <c r="V379" i="5"/>
  <c r="V763" i="5"/>
  <c r="V869" i="5"/>
  <c r="V903" i="5"/>
  <c r="V403" i="5"/>
  <c r="V192" i="5"/>
  <c r="V886" i="5"/>
  <c r="V528" i="5"/>
  <c r="V721" i="5"/>
  <c r="V470" i="5"/>
  <c r="V437" i="5"/>
  <c r="V407" i="5"/>
  <c r="V133" i="5"/>
  <c r="V298" i="5"/>
  <c r="V853" i="5"/>
  <c r="V290" i="5"/>
  <c r="V342" i="5"/>
  <c r="V160" i="5"/>
  <c r="V293" i="5"/>
  <c r="V411" i="5"/>
  <c r="V410" i="5"/>
  <c r="V555" i="5"/>
  <c r="V509" i="5"/>
  <c r="V145" i="5"/>
  <c r="V327" i="5"/>
  <c r="V707" i="5"/>
  <c r="V171" i="5"/>
  <c r="V905" i="5"/>
  <c r="V696" i="5"/>
  <c r="V522" i="5"/>
  <c r="V151" i="5"/>
  <c r="V125" i="5"/>
  <c r="V521" i="5"/>
  <c r="V31" i="5"/>
  <c r="V510" i="5"/>
  <c r="V28" i="5"/>
  <c r="V663" i="5"/>
  <c r="V183" i="5"/>
  <c r="V872" i="5"/>
  <c r="V715" i="5"/>
  <c r="V195" i="5"/>
  <c r="V98" i="5"/>
  <c r="V36" i="5"/>
  <c r="V606" i="5"/>
  <c r="V355" i="5"/>
  <c r="V394" i="5"/>
  <c r="V784" i="5"/>
  <c r="V739" i="5"/>
  <c r="V545" i="5"/>
  <c r="V50" i="5"/>
  <c r="V439" i="5"/>
  <c r="V138" i="5"/>
  <c r="V752" i="5"/>
  <c r="V823" i="5"/>
  <c r="V659" i="5"/>
  <c r="V743" i="5"/>
  <c r="V477" i="5"/>
  <c r="V851" i="5"/>
  <c r="V413" i="5"/>
  <c r="V281" i="5"/>
  <c r="V832" i="5"/>
  <c r="V564" i="5"/>
  <c r="V174" i="5"/>
  <c r="V782" i="5"/>
  <c r="V638" i="5"/>
  <c r="V556" i="5"/>
  <c r="V619" i="5"/>
  <c r="V569" i="5"/>
  <c r="V291" i="5"/>
  <c r="V490" i="5"/>
  <c r="V105" i="5"/>
  <c r="V825" i="5"/>
  <c r="V170" i="5"/>
  <c r="V534" i="5"/>
  <c r="V616" i="5"/>
  <c r="V889" i="5"/>
  <c r="V881" i="5"/>
  <c r="V655" i="5"/>
  <c r="V714" i="5"/>
  <c r="V152" i="5"/>
  <c r="V530" i="5"/>
  <c r="V118" i="5"/>
  <c r="V493" i="5"/>
  <c r="V74" i="5"/>
  <c r="V643" i="5"/>
  <c r="V550" i="5"/>
  <c r="V727" i="5"/>
  <c r="V531" i="5"/>
  <c r="V640" i="5"/>
  <c r="V611" i="5"/>
  <c r="V238" i="5"/>
  <c r="V816" i="5"/>
  <c r="V856" i="5"/>
  <c r="V537" i="5"/>
  <c r="V793" i="5"/>
  <c r="V359" i="5"/>
  <c r="V416" i="5"/>
  <c r="V873" i="5"/>
  <c r="V597" i="5"/>
  <c r="V401" i="5"/>
  <c r="V491" i="5"/>
  <c r="V546" i="5"/>
  <c r="V453" i="5"/>
  <c r="V93" i="5"/>
  <c r="V506" i="5"/>
  <c r="V716" i="5"/>
  <c r="V740" i="5"/>
  <c r="V79" i="5"/>
  <c r="V560" i="5"/>
  <c r="V366" i="5"/>
  <c r="V21" i="5"/>
  <c r="V254" i="5"/>
  <c r="V562" i="5"/>
  <c r="V897" i="5"/>
  <c r="V505" i="5"/>
  <c r="V427" i="5"/>
  <c r="V377" i="5"/>
  <c r="V855" i="5"/>
  <c r="V887" i="5"/>
  <c r="V197" i="5"/>
  <c r="V32" i="5"/>
  <c r="V549" i="5"/>
  <c r="V747" i="5"/>
  <c r="V755" i="5"/>
  <c r="V40" i="5"/>
  <c r="V224" i="5"/>
  <c r="V354" i="5"/>
  <c r="V265" i="5"/>
  <c r="V288" i="5"/>
  <c r="V596" i="5"/>
  <c r="V909" i="5"/>
  <c r="V468" i="5"/>
  <c r="V485" i="5"/>
  <c r="V896" i="5"/>
  <c r="V313" i="5"/>
  <c r="V709" i="5"/>
  <c r="V43" i="5"/>
  <c r="V786" i="5"/>
  <c r="V179" i="5"/>
  <c r="V511" i="5"/>
  <c r="V37" i="5"/>
  <c r="V432" i="5"/>
  <c r="V532" i="5"/>
  <c r="V24" i="5"/>
  <c r="V106" i="5"/>
  <c r="V414" i="5"/>
  <c r="V581" i="5"/>
  <c r="V656" i="5"/>
  <c r="V454" i="5"/>
  <c r="V196" i="5"/>
  <c r="V201" i="5"/>
  <c r="V424" i="5"/>
  <c r="V633" i="5"/>
  <c r="V890" i="5"/>
  <c r="V883" i="5"/>
  <c r="V713" i="5"/>
  <c r="V877" i="5"/>
  <c r="V776" i="5"/>
  <c r="V874" i="5"/>
  <c r="V756" i="5"/>
  <c r="V650" i="5"/>
  <c r="V722" i="5"/>
  <c r="V632" i="5"/>
  <c r="V164" i="5"/>
  <c r="V678" i="5"/>
  <c r="V850" i="5"/>
  <c r="V64" i="5"/>
  <c r="V574" i="5"/>
  <c r="V263" i="5"/>
  <c r="V629" i="5"/>
  <c r="V822" i="5"/>
  <c r="V285" i="5"/>
  <c r="V695" i="5"/>
  <c r="V362" i="5"/>
  <c r="V634" i="5"/>
  <c r="V41" i="5"/>
  <c r="V76" i="5"/>
  <c r="V60" i="5"/>
  <c r="V699" i="5"/>
  <c r="V483" i="5"/>
  <c r="V718" i="5"/>
  <c r="V322" i="5"/>
  <c r="V271" i="5"/>
  <c r="V706" i="5"/>
  <c r="V582" i="5"/>
  <c r="V212" i="5"/>
  <c r="V593" i="5"/>
  <c r="V259" i="5"/>
  <c r="V635" i="5"/>
  <c r="V90" i="5"/>
  <c r="V381" i="5"/>
  <c r="V102" i="5"/>
  <c r="V312" i="5"/>
  <c r="V122" i="5"/>
  <c r="V13" i="5"/>
  <c r="V391" i="5"/>
  <c r="V737" i="5"/>
  <c r="V501" i="5"/>
  <c r="V536" i="5"/>
  <c r="V25" i="5"/>
  <c r="V867" i="5"/>
  <c r="V518" i="5"/>
  <c r="V818" i="5"/>
  <c r="V690" i="5"/>
  <c r="V353" i="5"/>
  <c r="V430" i="5"/>
  <c r="V664" i="5"/>
  <c r="V590" i="5"/>
  <c r="V27" i="5"/>
  <c r="V387" i="5"/>
  <c r="V378" i="5"/>
  <c r="V723" i="5"/>
  <c r="V792" i="5"/>
  <c r="V236" i="5"/>
  <c r="V272" i="5"/>
  <c r="V774" i="5"/>
  <c r="V267" i="5"/>
  <c r="V400" i="5"/>
  <c r="V882" i="5"/>
  <c r="V548" i="5"/>
  <c r="V412" i="5"/>
  <c r="V797" i="5"/>
  <c r="V884" i="5"/>
  <c r="V249" i="5"/>
  <c r="V567" i="5"/>
  <c r="V85" i="5"/>
  <c r="V815" i="5"/>
  <c r="V199" i="5"/>
  <c r="V662" i="5"/>
  <c r="V469" i="5"/>
  <c r="V408" i="5"/>
  <c r="V746" i="5"/>
  <c r="V761" i="5"/>
  <c r="V198" i="5"/>
  <c r="V441" i="5"/>
  <c r="V274" i="5"/>
  <c r="V225" i="5"/>
  <c r="V130" i="5"/>
  <c r="V502" i="5"/>
  <c r="V18" i="5"/>
  <c r="V158" i="5"/>
  <c r="V563" i="5"/>
  <c r="V364" i="5"/>
  <c r="V245" i="5"/>
  <c r="V796" i="5"/>
  <c r="V660" i="5"/>
  <c r="V488" i="5"/>
  <c r="V852" i="5"/>
  <c r="V329" i="5"/>
  <c r="V473" i="5"/>
  <c r="V59" i="5"/>
  <c r="V343" i="5"/>
  <c r="V261" i="5"/>
  <c r="V277" i="5"/>
  <c r="V461" i="5"/>
  <c r="V824" i="5"/>
  <c r="V358" i="5"/>
  <c r="V535" i="5"/>
  <c r="V55" i="5"/>
  <c r="V368" i="5"/>
  <c r="V533" i="5"/>
  <c r="V688" i="5"/>
  <c r="V868" i="5"/>
  <c r="V333" i="5"/>
  <c r="V812" i="5"/>
  <c r="V230" i="5"/>
  <c r="V719" i="5"/>
  <c r="V191" i="5"/>
  <c r="V367" i="5"/>
  <c r="V409" i="5"/>
  <c r="V580" i="5"/>
  <c r="V190" i="5"/>
  <c r="V653" i="5"/>
  <c r="V704" i="5"/>
  <c r="V592" i="5"/>
  <c r="V681" i="5"/>
  <c r="V551" i="5"/>
  <c r="V565" i="5"/>
  <c r="V608" i="5"/>
  <c r="V89" i="5"/>
  <c r="V393" i="5"/>
  <c r="V708" i="5"/>
  <c r="V155" i="5"/>
  <c r="V895" i="5"/>
  <c r="V863" i="5"/>
  <c r="V258" i="5"/>
  <c r="V726" i="5"/>
  <c r="V223" i="5"/>
  <c r="V26" i="5"/>
  <c r="V121" i="5"/>
  <c r="V775" i="5"/>
  <c r="V331" i="5"/>
  <c r="V892" i="5"/>
  <c r="V871" i="5"/>
  <c r="V781" i="5"/>
  <c r="V458" i="5"/>
  <c r="V429" i="5"/>
  <c r="V332" i="5"/>
  <c r="V169" i="5"/>
  <c r="V371" i="5"/>
  <c r="V200" i="5"/>
  <c r="V839" i="5"/>
  <c r="V617" i="5"/>
  <c r="V673" i="5"/>
  <c r="V682" i="5"/>
  <c r="V512" i="5"/>
  <c r="V69" i="5"/>
  <c r="V591" i="5"/>
  <c r="V80" i="5"/>
  <c r="V843" i="5"/>
  <c r="V577" i="5"/>
  <c r="V324" i="5"/>
  <c r="V61" i="5"/>
  <c r="V595" i="5"/>
  <c r="V91" i="5"/>
  <c r="V772" i="5"/>
  <c r="V345" i="5"/>
  <c r="V380" i="5"/>
  <c r="V318" i="5"/>
  <c r="V70" i="5"/>
  <c r="V457" i="5"/>
  <c r="V445" i="5"/>
  <c r="V388" i="5"/>
  <c r="V303" i="5"/>
  <c r="V810" i="5"/>
  <c r="V53" i="5"/>
  <c r="V247" i="5"/>
  <c r="V647" i="5"/>
  <c r="V672" i="5"/>
  <c r="V570" i="5"/>
  <c r="V906" i="5"/>
  <c r="V266" i="5"/>
  <c r="V326" i="5"/>
  <c r="V57" i="5"/>
  <c r="V848" i="5"/>
  <c r="V119" i="5"/>
  <c r="V666" i="5"/>
  <c r="V588" i="5"/>
  <c r="V336" i="5"/>
  <c r="V758" i="5"/>
  <c r="V95" i="5"/>
  <c r="V605" i="5"/>
  <c r="V242" i="5"/>
  <c r="V51" i="5"/>
  <c r="V320" i="5"/>
  <c r="V75" i="5"/>
  <c r="V58" i="5"/>
  <c r="V110" i="5"/>
  <c r="V842" i="5"/>
  <c r="V348" i="5"/>
  <c r="V475" i="5"/>
  <c r="V503" i="5"/>
  <c r="V172" i="5"/>
  <c r="V741" i="5"/>
  <c r="V83" i="5"/>
  <c r="V529" i="5"/>
  <c r="V801" i="5"/>
  <c r="V374" i="5"/>
  <c r="V141" i="5"/>
  <c r="V350" i="5"/>
  <c r="V357" i="5"/>
  <c r="V515" i="5"/>
  <c r="V604" i="5"/>
  <c r="V166" i="5"/>
  <c r="V766" i="5"/>
  <c r="V82" i="5"/>
  <c r="V295" i="5"/>
  <c r="V256" i="5"/>
  <c r="V307" i="5"/>
  <c r="V693" i="5"/>
  <c r="V637" i="5"/>
  <c r="V241" i="5"/>
  <c r="V443" i="5"/>
  <c r="V252" i="5"/>
  <c r="V631" i="5"/>
  <c r="V218" i="5"/>
  <c r="V369" i="5"/>
  <c r="V729" i="5"/>
  <c r="V552" i="5"/>
  <c r="V508" i="5"/>
  <c r="V67" i="5"/>
  <c r="V891" i="5"/>
  <c r="V598" i="5"/>
  <c r="V323" i="5"/>
  <c r="V305" i="5"/>
  <c r="V645" i="5"/>
  <c r="V845" i="5"/>
  <c r="V257" i="5"/>
  <c r="V392" i="5"/>
  <c r="V390" i="5"/>
  <c r="V791" i="5"/>
  <c r="V71" i="5"/>
  <c r="V56" i="5"/>
  <c r="V628" i="5"/>
  <c r="V652" i="5"/>
  <c r="V426" i="5"/>
  <c r="V717" i="5"/>
  <c r="V602" i="5"/>
  <c r="V415" i="5"/>
  <c r="V910" i="5"/>
  <c r="V54" i="5"/>
  <c r="V349" i="5"/>
  <c r="V204" i="5"/>
  <c r="V375" i="5"/>
  <c r="V835" i="5"/>
  <c r="V386" i="5"/>
  <c r="V599" i="5"/>
  <c r="V219" i="5"/>
  <c r="V474" i="5"/>
  <c r="V113" i="5"/>
  <c r="V153" i="5"/>
  <c r="V420" i="5"/>
  <c r="V193" i="5"/>
  <c r="V181" i="5"/>
  <c r="V833" i="5"/>
  <c r="V302" i="5"/>
  <c r="V115" i="5"/>
  <c r="V614" i="5"/>
  <c r="V554" i="5"/>
  <c r="V422" i="5"/>
  <c r="V44" i="5"/>
  <c r="V607" i="5"/>
  <c r="V654" i="5"/>
  <c r="V702" i="5"/>
  <c r="V553" i="5"/>
  <c r="V235" i="5"/>
  <c r="V703" i="5"/>
  <c r="V296" i="5"/>
  <c r="V97" i="5"/>
  <c r="V78" i="5"/>
  <c r="V284" i="5"/>
  <c r="V794" i="5"/>
  <c r="V516" i="5"/>
  <c r="V742" i="5"/>
  <c r="V39" i="5"/>
  <c r="V341" i="5"/>
  <c r="V683" i="5"/>
  <c r="V697" i="5"/>
  <c r="V736" i="5"/>
  <c r="V273" i="5"/>
  <c r="V452" i="5"/>
  <c r="V251" i="5"/>
  <c r="V382" i="5"/>
  <c r="V34" i="5"/>
  <c r="V185" i="5"/>
  <c r="V143" i="5"/>
  <c r="V667" i="5"/>
  <c r="V92" i="5"/>
  <c r="V767" i="5"/>
  <c r="V499" i="5"/>
  <c r="V734" i="5"/>
  <c r="V601" i="5"/>
  <c r="V417" i="5"/>
  <c r="V665" i="5"/>
  <c r="V864" i="5"/>
  <c r="V434" i="5"/>
  <c r="V691" i="5"/>
  <c r="V248" i="5"/>
  <c r="V701" i="5"/>
  <c r="V679" i="5"/>
  <c r="V163" i="5"/>
  <c r="V820" i="5"/>
  <c r="V168" i="5"/>
  <c r="V81" i="5"/>
  <c r="V162" i="5"/>
  <c r="V627" i="5"/>
  <c r="V107" i="5"/>
  <c r="V866" i="5"/>
  <c r="V108" i="5"/>
  <c r="V347" i="5"/>
  <c r="V630" i="5"/>
  <c r="V136" i="5"/>
  <c r="V579" i="5"/>
  <c r="V116" i="5"/>
  <c r="V114" i="5"/>
  <c r="V131" i="5"/>
  <c r="V623" i="5"/>
  <c r="V811" i="5"/>
  <c r="V270" i="5"/>
  <c r="V246" i="5"/>
  <c r="V805" i="5"/>
  <c r="V264" i="5"/>
  <c r="V325" i="5"/>
  <c r="V572" i="5"/>
  <c r="V609" i="5"/>
  <c r="V648" i="5"/>
  <c r="V315" i="5"/>
  <c r="V692" i="5"/>
  <c r="V676" i="5"/>
  <c r="V109" i="5"/>
  <c r="V849" i="5"/>
  <c r="V802" i="5"/>
  <c r="V612" i="5"/>
  <c r="V126" i="5"/>
  <c r="V899" i="5"/>
  <c r="V330" i="5"/>
  <c r="V828" i="5"/>
  <c r="V311" i="5"/>
  <c r="V456" i="5"/>
  <c r="V180" i="5"/>
  <c r="V460" i="5"/>
  <c r="V524" i="5"/>
  <c r="V123" i="5"/>
  <c r="V573" i="5"/>
  <c r="V213" i="5"/>
  <c r="V63" i="5"/>
  <c r="V621" i="5"/>
  <c r="V538" i="5"/>
  <c r="V600" i="5"/>
  <c r="V316" i="5"/>
  <c r="V19" i="5"/>
  <c r="V575" i="5"/>
  <c r="V278" i="5"/>
  <c r="V731" i="5"/>
  <c r="V35" i="5"/>
  <c r="V480" i="5"/>
  <c r="V858" i="5"/>
  <c r="V370" i="5"/>
  <c r="V438" i="5"/>
  <c r="V304" i="5"/>
  <c r="V449" i="5"/>
  <c r="V525" i="5"/>
  <c r="V442" i="5"/>
  <c r="V911" i="5"/>
  <c r="V335" i="5"/>
  <c r="V228" i="5"/>
  <c r="V234" i="5"/>
  <c r="V808" i="5"/>
  <c r="V147" i="5"/>
  <c r="V658" i="5"/>
  <c r="V789" i="5"/>
  <c r="V148" i="5"/>
  <c r="V578" i="5"/>
  <c r="V279" i="5"/>
  <c r="V86" i="5"/>
  <c r="V365" i="5"/>
  <c r="V615" i="5"/>
  <c r="V68" i="5"/>
  <c r="V101" i="5"/>
  <c r="V813" i="5"/>
  <c r="V132" i="5"/>
  <c r="V830" i="5"/>
  <c r="V504" i="5"/>
  <c r="V23" i="5"/>
  <c r="V47" i="5"/>
  <c r="V644" i="5"/>
  <c r="V765" i="5"/>
  <c r="V710" i="5"/>
  <c r="V48" i="5"/>
  <c r="V479" i="5"/>
  <c r="V404" i="5"/>
  <c r="V584" i="5"/>
  <c r="V809" i="5"/>
  <c r="V558" i="5"/>
  <c r="V14" i="5"/>
  <c r="V859" i="5"/>
  <c r="V694" i="5"/>
  <c r="V66" i="5"/>
  <c r="V435" i="5"/>
  <c r="V208" i="5"/>
  <c r="V814" i="5"/>
  <c r="V732" i="5"/>
  <c r="V798" i="5"/>
  <c r="V831" i="5"/>
  <c r="V876" i="5"/>
  <c r="V875" i="5"/>
  <c r="V389" i="5"/>
  <c r="V205" i="5"/>
  <c r="V29" i="5"/>
  <c r="V865" i="5"/>
  <c r="V636" i="5"/>
  <c r="V862" i="5"/>
  <c r="V698" i="5"/>
  <c r="V520" i="5"/>
  <c r="V642" i="5"/>
  <c r="V854" i="5"/>
  <c r="V156" i="5"/>
  <c r="V492" i="5"/>
  <c r="V188" i="5"/>
  <c r="V87" i="5"/>
  <c r="V770" i="5"/>
  <c r="V16" i="5"/>
  <c r="V363" i="5"/>
  <c r="V680" i="5"/>
  <c r="V804" i="5"/>
  <c r="V498" i="5"/>
  <c r="V96" i="5"/>
  <c r="V226" i="5"/>
  <c r="V738" i="5"/>
  <c r="V674" i="5"/>
  <c r="V120" i="5"/>
  <c r="V462" i="5"/>
  <c r="V30" i="5"/>
  <c r="V749" i="5"/>
  <c r="V231" i="5"/>
  <c r="V787" i="5"/>
  <c r="V912" i="5"/>
  <c r="V661" i="5"/>
  <c r="V38" i="5"/>
  <c r="V186" i="5"/>
  <c r="V319" i="5"/>
  <c r="V406" i="5"/>
  <c r="V844" i="5"/>
  <c r="V149" i="5"/>
  <c r="V306" i="5"/>
  <c r="V203" i="5"/>
  <c r="V402" i="5"/>
  <c r="V176" i="5"/>
  <c r="V100" i="5"/>
  <c r="V748" i="5"/>
  <c r="V260" i="5"/>
  <c r="V846" i="5"/>
  <c r="V339" i="5"/>
  <c r="V834" i="5"/>
  <c r="V807" i="5"/>
  <c r="V463" i="5"/>
  <c r="V447" i="5"/>
  <c r="V487" i="5"/>
  <c r="V129" i="5"/>
  <c r="V423" i="5"/>
  <c r="V52" i="5"/>
  <c r="V111" i="5"/>
  <c r="V22" i="5"/>
  <c r="V800" i="5"/>
  <c r="V613" i="5"/>
  <c r="V150" i="5"/>
  <c r="V308" i="5"/>
  <c r="V725" i="5"/>
  <c r="V478" i="5"/>
  <c r="V184" i="5"/>
  <c r="V433" i="5"/>
  <c r="V685" i="5"/>
  <c r="V879" i="5"/>
  <c r="V539" i="5"/>
  <c r="V757" i="5"/>
  <c r="V450" i="5"/>
  <c r="V760" i="5"/>
  <c r="V117" i="5"/>
  <c r="V783" i="5"/>
  <c r="V167" i="5"/>
  <c r="V467" i="5"/>
  <c r="V385" i="5"/>
  <c r="V878" i="5"/>
  <c r="V668" i="5"/>
  <c r="V576" i="5"/>
  <c r="V671" i="5"/>
  <c r="V482" i="5"/>
  <c r="V517" i="5"/>
  <c r="V217" i="5"/>
  <c r="V216" i="5"/>
  <c r="V730" i="5"/>
  <c r="V154" i="5"/>
  <c r="V397" i="5"/>
  <c r="V15" i="5"/>
  <c r="V745" i="5"/>
  <c r="V829" i="5"/>
  <c r="V352" i="5"/>
  <c r="V175" i="5"/>
  <c r="V294" i="5"/>
  <c r="V724" i="5"/>
  <c r="V514" i="5"/>
  <c r="V45" i="5"/>
  <c r="V836" i="5"/>
  <c r="V547" i="5"/>
  <c r="V49" i="5"/>
  <c r="V94" i="5"/>
  <c r="V239" i="5"/>
  <c r="V571" i="5"/>
  <c r="V557" i="5"/>
  <c r="V328" i="5"/>
  <c r="V220" i="5"/>
  <c r="V466" i="5"/>
  <c r="V589" i="5"/>
  <c r="V753" i="5"/>
  <c r="V785" i="5"/>
  <c r="V465" i="5"/>
  <c r="V65" i="5"/>
  <c r="V194" i="5"/>
  <c r="V686" i="5"/>
  <c r="V84" i="5"/>
  <c r="V777" i="5"/>
  <c r="V885" i="5"/>
  <c r="V309" i="5"/>
  <c r="V735" i="5"/>
  <c r="V594" i="5"/>
  <c r="S536" i="5" l="1"/>
  <c r="U530" i="5"/>
  <c r="S816" i="5"/>
  <c r="S912" i="5"/>
  <c r="S672" i="5"/>
  <c r="U890" i="5"/>
  <c r="S600" i="5"/>
  <c r="U896" i="5"/>
  <c r="S786" i="5"/>
  <c r="S624" i="5"/>
  <c r="S608" i="5"/>
  <c r="S759" i="5"/>
  <c r="U911" i="5"/>
  <c r="S552" i="5"/>
  <c r="S752" i="5"/>
  <c r="U613" i="5"/>
  <c r="U888" i="5"/>
  <c r="U864" i="5"/>
  <c r="U857" i="5"/>
  <c r="S819" i="5"/>
  <c r="S747" i="5"/>
  <c r="S744" i="5"/>
  <c r="S675" i="5"/>
  <c r="U867" i="5"/>
  <c r="U881" i="5"/>
  <c r="U757" i="5"/>
  <c r="E689" i="9"/>
  <c r="U905" i="5"/>
  <c r="U829" i="5"/>
  <c r="U746" i="5"/>
  <c r="S696" i="5"/>
  <c r="U692" i="5"/>
  <c r="U685" i="5"/>
  <c r="S543" i="5"/>
  <c r="F892" i="9"/>
  <c r="S891" i="5"/>
  <c r="C884" i="9"/>
  <c r="U553" i="5"/>
  <c r="U887" i="5"/>
  <c r="U872" i="5"/>
  <c r="S779" i="5"/>
  <c r="S642" i="5"/>
  <c r="B876" i="9"/>
  <c r="D748" i="9"/>
  <c r="U805" i="5"/>
  <c r="S865" i="5"/>
  <c r="S831" i="5"/>
  <c r="U697" i="5"/>
  <c r="S687" i="5"/>
  <c r="S603" i="5"/>
  <c r="F854" i="9"/>
  <c r="B806" i="9"/>
  <c r="U908" i="5"/>
  <c r="U902" i="5"/>
  <c r="S900" i="5"/>
  <c r="U893" i="5"/>
  <c r="S879" i="5"/>
  <c r="U876" i="5"/>
  <c r="U855" i="5"/>
  <c r="S842" i="5"/>
  <c r="U793" i="5"/>
  <c r="S783" i="5"/>
  <c r="S780" i="5"/>
  <c r="U769" i="5"/>
  <c r="S750" i="5"/>
  <c r="U722" i="5"/>
  <c r="S716" i="5"/>
  <c r="U661" i="5"/>
  <c r="S651" i="5"/>
  <c r="U638" i="5"/>
  <c r="S590" i="5"/>
  <c r="U577" i="5"/>
  <c r="S567" i="5"/>
  <c r="S564" i="5"/>
  <c r="S516" i="5"/>
  <c r="B900" i="9"/>
  <c r="D882" i="9"/>
  <c r="E874" i="9"/>
  <c r="F862" i="9"/>
  <c r="B854" i="9"/>
  <c r="D842" i="9"/>
  <c r="D804" i="9"/>
  <c r="D784" i="9"/>
  <c r="F762" i="9"/>
  <c r="F746" i="9"/>
  <c r="S686" i="5"/>
  <c r="E898" i="9"/>
  <c r="F890" i="9"/>
  <c r="F872" i="9"/>
  <c r="C862" i="9"/>
  <c r="B852" i="9"/>
  <c r="C838" i="9"/>
  <c r="F798" i="9"/>
  <c r="F782" i="9"/>
  <c r="S698" i="5"/>
  <c r="U620" i="5"/>
  <c r="S614" i="5"/>
  <c r="S570" i="5"/>
  <c r="U542" i="5"/>
  <c r="U899" i="5"/>
  <c r="U884" i="5"/>
  <c r="U878" i="5"/>
  <c r="U869" i="5"/>
  <c r="S852" i="5"/>
  <c r="U841" i="5"/>
  <c r="S822" i="5"/>
  <c r="S795" i="5"/>
  <c r="U782" i="5"/>
  <c r="S732" i="5"/>
  <c r="U728" i="5"/>
  <c r="S678" i="5"/>
  <c r="U650" i="5"/>
  <c r="S644" i="5"/>
  <c r="U589" i="5"/>
  <c r="S579" i="5"/>
  <c r="U566" i="5"/>
  <c r="S518" i="5"/>
  <c r="E896" i="9"/>
  <c r="D890" i="9"/>
  <c r="D881" i="9"/>
  <c r="E850" i="9"/>
  <c r="D820" i="9"/>
  <c r="B758" i="9"/>
  <c r="F660" i="9"/>
  <c r="S806" i="5"/>
  <c r="D888" i="9"/>
  <c r="F880" i="9"/>
  <c r="F869" i="9"/>
  <c r="F858" i="9"/>
  <c r="B850" i="9"/>
  <c r="D833" i="9"/>
  <c r="F818" i="9"/>
  <c r="B794" i="9"/>
  <c r="F734" i="9"/>
  <c r="F710" i="9"/>
  <c r="U818" i="5"/>
  <c r="U674" i="5"/>
  <c r="S626" i="5"/>
  <c r="U548" i="5"/>
  <c r="U903" i="5"/>
  <c r="S901" i="5"/>
  <c r="U875" i="5"/>
  <c r="U860" i="5"/>
  <c r="U854" i="5"/>
  <c r="S815" i="5"/>
  <c r="U794" i="5"/>
  <c r="S788" i="5"/>
  <c r="S768" i="5"/>
  <c r="U764" i="5"/>
  <c r="S761" i="5"/>
  <c r="S734" i="5"/>
  <c r="U721" i="5"/>
  <c r="S711" i="5"/>
  <c r="S708" i="5"/>
  <c r="S660" i="5"/>
  <c r="U656" i="5"/>
  <c r="S606" i="5"/>
  <c r="U578" i="5"/>
  <c r="S572" i="5"/>
  <c r="U517" i="5"/>
  <c r="B888" i="9"/>
  <c r="D858" i="9"/>
  <c r="E846" i="9"/>
  <c r="F832" i="9"/>
  <c r="F770" i="9"/>
  <c r="E708" i="9"/>
  <c r="D682" i="9"/>
  <c r="U866" i="5"/>
  <c r="U758" i="5"/>
  <c r="S889" i="5"/>
  <c r="U863" i="5"/>
  <c r="S851" i="5"/>
  <c r="U830" i="5"/>
  <c r="S824" i="5"/>
  <c r="S804" i="5"/>
  <c r="U800" i="5"/>
  <c r="S797" i="5"/>
  <c r="S714" i="5"/>
  <c r="S680" i="5"/>
  <c r="U625" i="5"/>
  <c r="S615" i="5"/>
  <c r="U602" i="5"/>
  <c r="S554" i="5"/>
  <c r="U541" i="5"/>
  <c r="S531" i="5"/>
  <c r="S528" i="5"/>
  <c r="F893" i="9"/>
  <c r="E885" i="9"/>
  <c r="F878" i="9"/>
  <c r="D868" i="9"/>
  <c r="F845" i="9"/>
  <c r="B830" i="9"/>
  <c r="D732" i="9"/>
  <c r="S877" i="5"/>
  <c r="S840" i="5"/>
  <c r="U836" i="5"/>
  <c r="S833" i="5"/>
  <c r="S770" i="5"/>
  <c r="U733" i="5"/>
  <c r="S723" i="5"/>
  <c r="U710" i="5"/>
  <c r="S662" i="5"/>
  <c r="U649" i="5"/>
  <c r="S639" i="5"/>
  <c r="S636" i="5"/>
  <c r="S588" i="5"/>
  <c r="U584" i="5"/>
  <c r="S534" i="5"/>
  <c r="C893" i="9"/>
  <c r="B868" i="9"/>
  <c r="D768" i="9"/>
  <c r="F726" i="9"/>
  <c r="F677" i="9"/>
  <c r="U847" i="5"/>
  <c r="U775" i="5"/>
  <c r="S725" i="5"/>
  <c r="U703" i="5"/>
  <c r="S671" i="5"/>
  <c r="S653" i="5"/>
  <c r="S635" i="5"/>
  <c r="S617" i="5"/>
  <c r="U595" i="5"/>
  <c r="S581" i="5"/>
  <c r="U559" i="5"/>
  <c r="S545" i="5"/>
  <c r="U523" i="5"/>
  <c r="M899" i="9"/>
  <c r="L899" i="9"/>
  <c r="K899" i="9"/>
  <c r="J899" i="9"/>
  <c r="I899" i="9"/>
  <c r="H899" i="9"/>
  <c r="G899" i="9"/>
  <c r="F899" i="9"/>
  <c r="C899" i="9"/>
  <c r="E899" i="9"/>
  <c r="M875" i="9"/>
  <c r="L875" i="9"/>
  <c r="K875" i="9"/>
  <c r="J875" i="9"/>
  <c r="I875" i="9"/>
  <c r="H875" i="9"/>
  <c r="G875" i="9"/>
  <c r="F875" i="9"/>
  <c r="C875" i="9"/>
  <c r="E875" i="9"/>
  <c r="M851" i="9"/>
  <c r="L851" i="9"/>
  <c r="K851" i="9"/>
  <c r="J851" i="9"/>
  <c r="H851" i="9"/>
  <c r="I851" i="9"/>
  <c r="G851" i="9"/>
  <c r="F851" i="9"/>
  <c r="B851" i="9"/>
  <c r="C851" i="9"/>
  <c r="E851" i="9"/>
  <c r="M827" i="9"/>
  <c r="L827" i="9"/>
  <c r="K827" i="9"/>
  <c r="J827" i="9"/>
  <c r="I827" i="9"/>
  <c r="H827" i="9"/>
  <c r="G827" i="9"/>
  <c r="F827" i="9"/>
  <c r="B827" i="9"/>
  <c r="D827" i="9"/>
  <c r="C827" i="9"/>
  <c r="M791" i="9"/>
  <c r="L791" i="9"/>
  <c r="K791" i="9"/>
  <c r="J791" i="9"/>
  <c r="H791" i="9"/>
  <c r="G791" i="9"/>
  <c r="I791" i="9"/>
  <c r="F791" i="9"/>
  <c r="B791" i="9"/>
  <c r="D791" i="9"/>
  <c r="C791" i="9"/>
  <c r="M767" i="9"/>
  <c r="L767" i="9"/>
  <c r="K767" i="9"/>
  <c r="J767" i="9"/>
  <c r="I767" i="9"/>
  <c r="H767" i="9"/>
  <c r="G767" i="9"/>
  <c r="F767" i="9"/>
  <c r="B767" i="9"/>
  <c r="D767" i="9"/>
  <c r="C767" i="9"/>
  <c r="E767" i="9"/>
  <c r="M743" i="9"/>
  <c r="L743" i="9"/>
  <c r="K743" i="9"/>
  <c r="J743" i="9"/>
  <c r="I743" i="9"/>
  <c r="H743" i="9"/>
  <c r="G743" i="9"/>
  <c r="F743" i="9"/>
  <c r="B743" i="9"/>
  <c r="D743" i="9"/>
  <c r="C743" i="9"/>
  <c r="M719" i="9"/>
  <c r="L719" i="9"/>
  <c r="K719" i="9"/>
  <c r="J719" i="9"/>
  <c r="H719" i="9"/>
  <c r="I719" i="9"/>
  <c r="G719" i="9"/>
  <c r="B719" i="9"/>
  <c r="D719" i="9"/>
  <c r="F719" i="9"/>
  <c r="E719" i="9"/>
  <c r="M683" i="9"/>
  <c r="L683" i="9"/>
  <c r="K683" i="9"/>
  <c r="J683" i="9"/>
  <c r="I683" i="9"/>
  <c r="H683" i="9"/>
  <c r="G683" i="9"/>
  <c r="B683" i="9"/>
  <c r="C683" i="9"/>
  <c r="D683" i="9"/>
  <c r="E683" i="9"/>
  <c r="F683" i="9"/>
  <c r="M611" i="9"/>
  <c r="L611" i="9"/>
  <c r="K611" i="9"/>
  <c r="J611" i="9"/>
  <c r="I611" i="9"/>
  <c r="H611" i="9"/>
  <c r="G611" i="9"/>
  <c r="B611" i="9"/>
  <c r="C611" i="9"/>
  <c r="D611" i="9"/>
  <c r="E611" i="9"/>
  <c r="F611" i="9"/>
  <c r="U811" i="5"/>
  <c r="S743" i="5"/>
  <c r="U739" i="5"/>
  <c r="S707" i="5"/>
  <c r="S689" i="5"/>
  <c r="U667" i="5"/>
  <c r="U631" i="5"/>
  <c r="S599" i="5"/>
  <c r="S563" i="5"/>
  <c r="S527" i="5"/>
  <c r="M887" i="9"/>
  <c r="L887" i="9"/>
  <c r="K887" i="9"/>
  <c r="J887" i="9"/>
  <c r="I887" i="9"/>
  <c r="H887" i="9"/>
  <c r="G887" i="9"/>
  <c r="F887" i="9"/>
  <c r="E887" i="9"/>
  <c r="C887" i="9"/>
  <c r="M863" i="9"/>
  <c r="L863" i="9"/>
  <c r="K863" i="9"/>
  <c r="J863" i="9"/>
  <c r="H863" i="9"/>
  <c r="G863" i="9"/>
  <c r="I863" i="9"/>
  <c r="F863" i="9"/>
  <c r="B863" i="9"/>
  <c r="D863" i="9"/>
  <c r="E863" i="9"/>
  <c r="M839" i="9"/>
  <c r="L839" i="9"/>
  <c r="K839" i="9"/>
  <c r="J839" i="9"/>
  <c r="I839" i="9"/>
  <c r="H839" i="9"/>
  <c r="G839" i="9"/>
  <c r="F839" i="9"/>
  <c r="B839" i="9"/>
  <c r="D839" i="9"/>
  <c r="M815" i="9"/>
  <c r="L815" i="9"/>
  <c r="K815" i="9"/>
  <c r="J815" i="9"/>
  <c r="I815" i="9"/>
  <c r="H815" i="9"/>
  <c r="G815" i="9"/>
  <c r="F815" i="9"/>
  <c r="B815" i="9"/>
  <c r="D815" i="9"/>
  <c r="C815" i="9"/>
  <c r="M803" i="9"/>
  <c r="L803" i="9"/>
  <c r="K803" i="9"/>
  <c r="J803" i="9"/>
  <c r="I803" i="9"/>
  <c r="H803" i="9"/>
  <c r="G803" i="9"/>
  <c r="F803" i="9"/>
  <c r="B803" i="9"/>
  <c r="D803" i="9"/>
  <c r="C803" i="9"/>
  <c r="E803" i="9"/>
  <c r="M779" i="9"/>
  <c r="L779" i="9"/>
  <c r="K779" i="9"/>
  <c r="J779" i="9"/>
  <c r="H779" i="9"/>
  <c r="I779" i="9"/>
  <c r="G779" i="9"/>
  <c r="F779" i="9"/>
  <c r="B779" i="9"/>
  <c r="D779" i="9"/>
  <c r="C779" i="9"/>
  <c r="M755" i="9"/>
  <c r="L755" i="9"/>
  <c r="K755" i="9"/>
  <c r="J755" i="9"/>
  <c r="I755" i="9"/>
  <c r="H755" i="9"/>
  <c r="G755" i="9"/>
  <c r="F755" i="9"/>
  <c r="B755" i="9"/>
  <c r="D755" i="9"/>
  <c r="C755" i="9"/>
  <c r="M731" i="9"/>
  <c r="L731" i="9"/>
  <c r="K731" i="9"/>
  <c r="J731" i="9"/>
  <c r="I731" i="9"/>
  <c r="H731" i="9"/>
  <c r="G731" i="9"/>
  <c r="F731" i="9"/>
  <c r="B731" i="9"/>
  <c r="D731" i="9"/>
  <c r="C731" i="9"/>
  <c r="E731" i="9"/>
  <c r="M707" i="9"/>
  <c r="L707" i="9"/>
  <c r="K707" i="9"/>
  <c r="J707" i="9"/>
  <c r="H707" i="9"/>
  <c r="I707" i="9"/>
  <c r="G707" i="9"/>
  <c r="B707" i="9"/>
  <c r="C707" i="9"/>
  <c r="D707" i="9"/>
  <c r="E707" i="9"/>
  <c r="F707" i="9"/>
  <c r="M695" i="9"/>
  <c r="L695" i="9"/>
  <c r="K695" i="9"/>
  <c r="J695" i="9"/>
  <c r="I695" i="9"/>
  <c r="H695" i="9"/>
  <c r="G695" i="9"/>
  <c r="B695" i="9"/>
  <c r="C695" i="9"/>
  <c r="D695" i="9"/>
  <c r="E695" i="9"/>
  <c r="F695" i="9"/>
  <c r="M671" i="9"/>
  <c r="L671" i="9"/>
  <c r="K671" i="9"/>
  <c r="J671" i="9"/>
  <c r="I671" i="9"/>
  <c r="H671" i="9"/>
  <c r="G671" i="9"/>
  <c r="B671" i="9"/>
  <c r="C671" i="9"/>
  <c r="D671" i="9"/>
  <c r="E671" i="9"/>
  <c r="F671" i="9"/>
  <c r="M659" i="9"/>
  <c r="L659" i="9"/>
  <c r="K659" i="9"/>
  <c r="J659" i="9"/>
  <c r="I659" i="9"/>
  <c r="H659" i="9"/>
  <c r="G659" i="9"/>
  <c r="B659" i="9"/>
  <c r="C659" i="9"/>
  <c r="D659" i="9"/>
  <c r="E659" i="9"/>
  <c r="F659" i="9"/>
  <c r="M647" i="9"/>
  <c r="L647" i="9"/>
  <c r="K647" i="9"/>
  <c r="J647" i="9"/>
  <c r="H647" i="9"/>
  <c r="G647" i="9"/>
  <c r="I647" i="9"/>
  <c r="B647" i="9"/>
  <c r="C647" i="9"/>
  <c r="D647" i="9"/>
  <c r="E647" i="9"/>
  <c r="F647" i="9"/>
  <c r="M635" i="9"/>
  <c r="L635" i="9"/>
  <c r="K635" i="9"/>
  <c r="J635" i="9"/>
  <c r="H635" i="9"/>
  <c r="I635" i="9"/>
  <c r="G635" i="9"/>
  <c r="B635" i="9"/>
  <c r="C635" i="9"/>
  <c r="D635" i="9"/>
  <c r="E635" i="9"/>
  <c r="F635" i="9"/>
  <c r="M623" i="9"/>
  <c r="L623" i="9"/>
  <c r="K623" i="9"/>
  <c r="J623" i="9"/>
  <c r="I623" i="9"/>
  <c r="H623" i="9"/>
  <c r="G623" i="9"/>
  <c r="B623" i="9"/>
  <c r="C623" i="9"/>
  <c r="D623" i="9"/>
  <c r="E623" i="9"/>
  <c r="F623" i="9"/>
  <c r="M599" i="9"/>
  <c r="L599" i="9"/>
  <c r="K599" i="9"/>
  <c r="J599" i="9"/>
  <c r="I599" i="9"/>
  <c r="H599" i="9"/>
  <c r="G599" i="9"/>
  <c r="B599" i="9"/>
  <c r="C599" i="9"/>
  <c r="D599" i="9"/>
  <c r="E599" i="9"/>
  <c r="F599" i="9"/>
  <c r="M587" i="9"/>
  <c r="L587" i="9"/>
  <c r="K587" i="9"/>
  <c r="J587" i="9"/>
  <c r="I587" i="9"/>
  <c r="H587" i="9"/>
  <c r="G587" i="9"/>
  <c r="B587" i="9"/>
  <c r="C587" i="9"/>
  <c r="D587" i="9"/>
  <c r="E587" i="9"/>
  <c r="F587" i="9"/>
  <c r="M575" i="9"/>
  <c r="L575" i="9"/>
  <c r="K575" i="9"/>
  <c r="J575" i="9"/>
  <c r="H575" i="9"/>
  <c r="G575" i="9"/>
  <c r="I575" i="9"/>
  <c r="B575" i="9"/>
  <c r="C575" i="9"/>
  <c r="D575" i="9"/>
  <c r="E575" i="9"/>
  <c r="F575" i="9"/>
  <c r="M563" i="9"/>
  <c r="L563" i="9"/>
  <c r="K563" i="9"/>
  <c r="J563" i="9"/>
  <c r="H563" i="9"/>
  <c r="I563" i="9"/>
  <c r="G563" i="9"/>
  <c r="B563" i="9"/>
  <c r="C563" i="9"/>
  <c r="D563" i="9"/>
  <c r="E563" i="9"/>
  <c r="F563" i="9"/>
  <c r="M551" i="9"/>
  <c r="L551" i="9"/>
  <c r="K551" i="9"/>
  <c r="J551" i="9"/>
  <c r="I551" i="9"/>
  <c r="H551" i="9"/>
  <c r="G551" i="9"/>
  <c r="B551" i="9"/>
  <c r="C551" i="9"/>
  <c r="D551" i="9"/>
  <c r="E551" i="9"/>
  <c r="F551" i="9"/>
  <c r="M539" i="9"/>
  <c r="L539" i="9"/>
  <c r="K539" i="9"/>
  <c r="J539" i="9"/>
  <c r="I539" i="9"/>
  <c r="H539" i="9"/>
  <c r="G539" i="9"/>
  <c r="B539" i="9"/>
  <c r="C539" i="9"/>
  <c r="D539" i="9"/>
  <c r="E539" i="9"/>
  <c r="F539" i="9"/>
  <c r="M527" i="9"/>
  <c r="L527" i="9"/>
  <c r="K527" i="9"/>
  <c r="J527" i="9"/>
  <c r="I527" i="9"/>
  <c r="H527" i="9"/>
  <c r="G527" i="9"/>
  <c r="B527" i="9"/>
  <c r="C527" i="9"/>
  <c r="D527" i="9"/>
  <c r="E527" i="9"/>
  <c r="F527" i="9"/>
  <c r="M515" i="9"/>
  <c r="L515" i="9"/>
  <c r="K515" i="9"/>
  <c r="J515" i="9"/>
  <c r="I515" i="9"/>
  <c r="H515" i="9"/>
  <c r="G515" i="9"/>
  <c r="B515" i="9"/>
  <c r="C515" i="9"/>
  <c r="D515" i="9"/>
  <c r="E515" i="9"/>
  <c r="F515" i="9"/>
  <c r="D875" i="9"/>
  <c r="F865" i="9"/>
  <c r="U850" i="5"/>
  <c r="S843" i="5"/>
  <c r="U839" i="5"/>
  <c r="U832" i="5"/>
  <c r="S825" i="5"/>
  <c r="U821" i="5"/>
  <c r="U814" i="5"/>
  <c r="S807" i="5"/>
  <c r="U803" i="5"/>
  <c r="U796" i="5"/>
  <c r="S789" i="5"/>
  <c r="U785" i="5"/>
  <c r="U778" i="5"/>
  <c r="S771" i="5"/>
  <c r="U767" i="5"/>
  <c r="U760" i="5"/>
  <c r="S753" i="5"/>
  <c r="U749" i="5"/>
  <c r="U742" i="5"/>
  <c r="S735" i="5"/>
  <c r="U731" i="5"/>
  <c r="U724" i="5"/>
  <c r="S717" i="5"/>
  <c r="U713" i="5"/>
  <c r="U706" i="5"/>
  <c r="S699" i="5"/>
  <c r="U695" i="5"/>
  <c r="U688" i="5"/>
  <c r="S681" i="5"/>
  <c r="U677" i="5"/>
  <c r="U670" i="5"/>
  <c r="S663" i="5"/>
  <c r="U659" i="5"/>
  <c r="U652" i="5"/>
  <c r="S645" i="5"/>
  <c r="U641" i="5"/>
  <c r="U634" i="5"/>
  <c r="S627" i="5"/>
  <c r="U623" i="5"/>
  <c r="U616" i="5"/>
  <c r="S609" i="5"/>
  <c r="U605" i="5"/>
  <c r="U598" i="5"/>
  <c r="S591" i="5"/>
  <c r="U587" i="5"/>
  <c r="U580" i="5"/>
  <c r="S573" i="5"/>
  <c r="U569" i="5"/>
  <c r="U562" i="5"/>
  <c r="S555" i="5"/>
  <c r="U551" i="5"/>
  <c r="U544" i="5"/>
  <c r="S537" i="5"/>
  <c r="U533" i="5"/>
  <c r="U526" i="5"/>
  <c r="S519" i="5"/>
  <c r="U515" i="5"/>
  <c r="M897" i="9"/>
  <c r="L897" i="9"/>
  <c r="K897" i="9"/>
  <c r="J897" i="9"/>
  <c r="I897" i="9"/>
  <c r="H897" i="9"/>
  <c r="G897" i="9"/>
  <c r="D897" i="9"/>
  <c r="C897" i="9"/>
  <c r="E897" i="9"/>
  <c r="F897" i="9"/>
  <c r="M885" i="9"/>
  <c r="L885" i="9"/>
  <c r="K885" i="9"/>
  <c r="J885" i="9"/>
  <c r="I885" i="9"/>
  <c r="H885" i="9"/>
  <c r="G885" i="9"/>
  <c r="D885" i="9"/>
  <c r="C885" i="9"/>
  <c r="F885" i="9"/>
  <c r="M873" i="9"/>
  <c r="L873" i="9"/>
  <c r="K873" i="9"/>
  <c r="J873" i="9"/>
  <c r="I873" i="9"/>
  <c r="H873" i="9"/>
  <c r="G873" i="9"/>
  <c r="D873" i="9"/>
  <c r="F873" i="9"/>
  <c r="B873" i="9"/>
  <c r="C873" i="9"/>
  <c r="E873" i="9"/>
  <c r="M861" i="9"/>
  <c r="L861" i="9"/>
  <c r="K861" i="9"/>
  <c r="J861" i="9"/>
  <c r="I861" i="9"/>
  <c r="H861" i="9"/>
  <c r="G861" i="9"/>
  <c r="D861" i="9"/>
  <c r="F861" i="9"/>
  <c r="B861" i="9"/>
  <c r="C861" i="9"/>
  <c r="M849" i="9"/>
  <c r="L849" i="9"/>
  <c r="K849" i="9"/>
  <c r="J849" i="9"/>
  <c r="I849" i="9"/>
  <c r="H849" i="9"/>
  <c r="G849" i="9"/>
  <c r="D849" i="9"/>
  <c r="F849" i="9"/>
  <c r="B849" i="9"/>
  <c r="C849" i="9"/>
  <c r="E849" i="9"/>
  <c r="M837" i="9"/>
  <c r="L837" i="9"/>
  <c r="K837" i="9"/>
  <c r="J837" i="9"/>
  <c r="I837" i="9"/>
  <c r="H837" i="9"/>
  <c r="G837" i="9"/>
  <c r="D837" i="9"/>
  <c r="F837" i="9"/>
  <c r="B837" i="9"/>
  <c r="C837" i="9"/>
  <c r="M825" i="9"/>
  <c r="L825" i="9"/>
  <c r="K825" i="9"/>
  <c r="J825" i="9"/>
  <c r="I825" i="9"/>
  <c r="H825" i="9"/>
  <c r="G825" i="9"/>
  <c r="D825" i="9"/>
  <c r="F825" i="9"/>
  <c r="B825" i="9"/>
  <c r="C825" i="9"/>
  <c r="E825" i="9"/>
  <c r="M813" i="9"/>
  <c r="L813" i="9"/>
  <c r="K813" i="9"/>
  <c r="J813" i="9"/>
  <c r="I813" i="9"/>
  <c r="H813" i="9"/>
  <c r="G813" i="9"/>
  <c r="D813" i="9"/>
  <c r="F813" i="9"/>
  <c r="B813" i="9"/>
  <c r="E813" i="9"/>
  <c r="M801" i="9"/>
  <c r="L801" i="9"/>
  <c r="K801" i="9"/>
  <c r="J801" i="9"/>
  <c r="I801" i="9"/>
  <c r="H801" i="9"/>
  <c r="G801" i="9"/>
  <c r="D801" i="9"/>
  <c r="F801" i="9"/>
  <c r="B801" i="9"/>
  <c r="E801" i="9"/>
  <c r="M789" i="9"/>
  <c r="L789" i="9"/>
  <c r="K789" i="9"/>
  <c r="J789" i="9"/>
  <c r="I789" i="9"/>
  <c r="H789" i="9"/>
  <c r="G789" i="9"/>
  <c r="D789" i="9"/>
  <c r="F789" i="9"/>
  <c r="B789" i="9"/>
  <c r="C789" i="9"/>
  <c r="E789" i="9"/>
  <c r="M777" i="9"/>
  <c r="L777" i="9"/>
  <c r="K777" i="9"/>
  <c r="J777" i="9"/>
  <c r="I777" i="9"/>
  <c r="H777" i="9"/>
  <c r="G777" i="9"/>
  <c r="D777" i="9"/>
  <c r="F777" i="9"/>
  <c r="B777" i="9"/>
  <c r="E777" i="9"/>
  <c r="M765" i="9"/>
  <c r="L765" i="9"/>
  <c r="K765" i="9"/>
  <c r="J765" i="9"/>
  <c r="I765" i="9"/>
  <c r="H765" i="9"/>
  <c r="G765" i="9"/>
  <c r="D765" i="9"/>
  <c r="F765" i="9"/>
  <c r="B765" i="9"/>
  <c r="E765" i="9"/>
  <c r="M753" i="9"/>
  <c r="L753" i="9"/>
  <c r="K753" i="9"/>
  <c r="J753" i="9"/>
  <c r="I753" i="9"/>
  <c r="H753" i="9"/>
  <c r="G753" i="9"/>
  <c r="D753" i="9"/>
  <c r="F753" i="9"/>
  <c r="B753" i="9"/>
  <c r="C753" i="9"/>
  <c r="E753" i="9"/>
  <c r="M741" i="9"/>
  <c r="L741" i="9"/>
  <c r="K741" i="9"/>
  <c r="J741" i="9"/>
  <c r="I741" i="9"/>
  <c r="H741" i="9"/>
  <c r="G741" i="9"/>
  <c r="D741" i="9"/>
  <c r="F741" i="9"/>
  <c r="B741" i="9"/>
  <c r="E741" i="9"/>
  <c r="M729" i="9"/>
  <c r="L729" i="9"/>
  <c r="K729" i="9"/>
  <c r="J729" i="9"/>
  <c r="I729" i="9"/>
  <c r="H729" i="9"/>
  <c r="G729" i="9"/>
  <c r="D729" i="9"/>
  <c r="F729" i="9"/>
  <c r="B729" i="9"/>
  <c r="E729" i="9"/>
  <c r="M717" i="9"/>
  <c r="L717" i="9"/>
  <c r="K717" i="9"/>
  <c r="J717" i="9"/>
  <c r="I717" i="9"/>
  <c r="H717" i="9"/>
  <c r="G717" i="9"/>
  <c r="C717" i="9"/>
  <c r="E717" i="9"/>
  <c r="F717" i="9"/>
  <c r="B717" i="9"/>
  <c r="M705" i="9"/>
  <c r="L705" i="9"/>
  <c r="K705" i="9"/>
  <c r="J705" i="9"/>
  <c r="I705" i="9"/>
  <c r="H705" i="9"/>
  <c r="G705" i="9"/>
  <c r="B705" i="9"/>
  <c r="E705" i="9"/>
  <c r="C705" i="9"/>
  <c r="F705" i="9"/>
  <c r="D705" i="9"/>
  <c r="M693" i="9"/>
  <c r="L693" i="9"/>
  <c r="J693" i="9"/>
  <c r="I693" i="9"/>
  <c r="K693" i="9"/>
  <c r="H693" i="9"/>
  <c r="G693" i="9"/>
  <c r="B693" i="9"/>
  <c r="E693" i="9"/>
  <c r="F693" i="9"/>
  <c r="C693" i="9"/>
  <c r="M681" i="9"/>
  <c r="L681" i="9"/>
  <c r="K681" i="9"/>
  <c r="J681" i="9"/>
  <c r="I681" i="9"/>
  <c r="H681" i="9"/>
  <c r="G681" i="9"/>
  <c r="B681" i="9"/>
  <c r="E681" i="9"/>
  <c r="C681" i="9"/>
  <c r="D681" i="9"/>
  <c r="F681" i="9"/>
  <c r="M669" i="9"/>
  <c r="L669" i="9"/>
  <c r="K669" i="9"/>
  <c r="J669" i="9"/>
  <c r="I669" i="9"/>
  <c r="H669" i="9"/>
  <c r="G669" i="9"/>
  <c r="B669" i="9"/>
  <c r="C669" i="9"/>
  <c r="D669" i="9"/>
  <c r="E669" i="9"/>
  <c r="F669" i="9"/>
  <c r="M657" i="9"/>
  <c r="L657" i="9"/>
  <c r="J657" i="9"/>
  <c r="K657" i="9"/>
  <c r="I657" i="9"/>
  <c r="H657" i="9"/>
  <c r="G657" i="9"/>
  <c r="B657" i="9"/>
  <c r="C657" i="9"/>
  <c r="D657" i="9"/>
  <c r="E657" i="9"/>
  <c r="F657" i="9"/>
  <c r="M645" i="9"/>
  <c r="L645" i="9"/>
  <c r="K645" i="9"/>
  <c r="J645" i="9"/>
  <c r="I645" i="9"/>
  <c r="H645" i="9"/>
  <c r="G645" i="9"/>
  <c r="B645" i="9"/>
  <c r="C645" i="9"/>
  <c r="D645" i="9"/>
  <c r="E645" i="9"/>
  <c r="F645" i="9"/>
  <c r="M633" i="9"/>
  <c r="L633" i="9"/>
  <c r="K633" i="9"/>
  <c r="J633" i="9"/>
  <c r="I633" i="9"/>
  <c r="H633" i="9"/>
  <c r="G633" i="9"/>
  <c r="B633" i="9"/>
  <c r="C633" i="9"/>
  <c r="D633" i="9"/>
  <c r="E633" i="9"/>
  <c r="F633" i="9"/>
  <c r="M621" i="9"/>
  <c r="L621" i="9"/>
  <c r="J621" i="9"/>
  <c r="K621" i="9"/>
  <c r="I621" i="9"/>
  <c r="H621" i="9"/>
  <c r="G621" i="9"/>
  <c r="B621" i="9"/>
  <c r="C621" i="9"/>
  <c r="D621" i="9"/>
  <c r="E621" i="9"/>
  <c r="F621" i="9"/>
  <c r="M609" i="9"/>
  <c r="L609" i="9"/>
  <c r="K609" i="9"/>
  <c r="J609" i="9"/>
  <c r="I609" i="9"/>
  <c r="H609" i="9"/>
  <c r="G609" i="9"/>
  <c r="B609" i="9"/>
  <c r="C609" i="9"/>
  <c r="D609" i="9"/>
  <c r="E609" i="9"/>
  <c r="F609" i="9"/>
  <c r="M597" i="9"/>
  <c r="L597" i="9"/>
  <c r="K597" i="9"/>
  <c r="J597" i="9"/>
  <c r="I597" i="9"/>
  <c r="H597" i="9"/>
  <c r="G597" i="9"/>
  <c r="B597" i="9"/>
  <c r="C597" i="9"/>
  <c r="D597" i="9"/>
  <c r="E597" i="9"/>
  <c r="F597" i="9"/>
  <c r="M585" i="9"/>
  <c r="L585" i="9"/>
  <c r="K585" i="9"/>
  <c r="J585" i="9"/>
  <c r="I585" i="9"/>
  <c r="H585" i="9"/>
  <c r="G585" i="9"/>
  <c r="B585" i="9"/>
  <c r="C585" i="9"/>
  <c r="D585" i="9"/>
  <c r="E585" i="9"/>
  <c r="F585" i="9"/>
  <c r="M573" i="9"/>
  <c r="L573" i="9"/>
  <c r="K573" i="9"/>
  <c r="J573" i="9"/>
  <c r="I573" i="9"/>
  <c r="H573" i="9"/>
  <c r="G573" i="9"/>
  <c r="B573" i="9"/>
  <c r="C573" i="9"/>
  <c r="D573" i="9"/>
  <c r="E573" i="9"/>
  <c r="F573" i="9"/>
  <c r="M561" i="9"/>
  <c r="L561" i="9"/>
  <c r="K561" i="9"/>
  <c r="J561" i="9"/>
  <c r="I561" i="9"/>
  <c r="H561" i="9"/>
  <c r="G561" i="9"/>
  <c r="B561" i="9"/>
  <c r="C561" i="9"/>
  <c r="D561" i="9"/>
  <c r="E561" i="9"/>
  <c r="F561" i="9"/>
  <c r="M549" i="9"/>
  <c r="L549" i="9"/>
  <c r="J549" i="9"/>
  <c r="K549" i="9"/>
  <c r="I549" i="9"/>
  <c r="H549" i="9"/>
  <c r="G549" i="9"/>
  <c r="B549" i="9"/>
  <c r="C549" i="9"/>
  <c r="D549" i="9"/>
  <c r="E549" i="9"/>
  <c r="F549" i="9"/>
  <c r="M537" i="9"/>
  <c r="L537" i="9"/>
  <c r="K537" i="9"/>
  <c r="J537" i="9"/>
  <c r="I537" i="9"/>
  <c r="H537" i="9"/>
  <c r="G537" i="9"/>
  <c r="B537" i="9"/>
  <c r="C537" i="9"/>
  <c r="D537" i="9"/>
  <c r="E537" i="9"/>
  <c r="F537" i="9"/>
  <c r="M525" i="9"/>
  <c r="L525" i="9"/>
  <c r="K525" i="9"/>
  <c r="J525" i="9"/>
  <c r="I525" i="9"/>
  <c r="H525" i="9"/>
  <c r="G525" i="9"/>
  <c r="B525" i="9"/>
  <c r="C525" i="9"/>
  <c r="D525" i="9"/>
  <c r="E525" i="9"/>
  <c r="F525" i="9"/>
  <c r="M513" i="9"/>
  <c r="L513" i="9"/>
  <c r="K513" i="9"/>
  <c r="J513" i="9"/>
  <c r="I513" i="9"/>
  <c r="H513" i="9"/>
  <c r="G513" i="9"/>
  <c r="B513" i="9"/>
  <c r="C513" i="9"/>
  <c r="D513" i="9"/>
  <c r="E513" i="9"/>
  <c r="F513" i="9"/>
  <c r="F901" i="9"/>
  <c r="B875" i="9"/>
  <c r="D865" i="9"/>
  <c r="E827" i="9"/>
  <c r="C741" i="9"/>
  <c r="C719" i="9"/>
  <c r="D717" i="9"/>
  <c r="E743" i="9"/>
  <c r="U910" i="5"/>
  <c r="U907" i="5"/>
  <c r="U904" i="5"/>
  <c r="U898" i="5"/>
  <c r="U895" i="5"/>
  <c r="U892" i="5"/>
  <c r="U886" i="5"/>
  <c r="U883" i="5"/>
  <c r="U880" i="5"/>
  <c r="U874" i="5"/>
  <c r="U871" i="5"/>
  <c r="U868" i="5"/>
  <c r="U862" i="5"/>
  <c r="U859" i="5"/>
  <c r="U856" i="5"/>
  <c r="U853" i="5"/>
  <c r="S846" i="5"/>
  <c r="U835" i="5"/>
  <c r="S828" i="5"/>
  <c r="U817" i="5"/>
  <c r="S810" i="5"/>
  <c r="U799" i="5"/>
  <c r="S792" i="5"/>
  <c r="U781" i="5"/>
  <c r="S774" i="5"/>
  <c r="U763" i="5"/>
  <c r="S756" i="5"/>
  <c r="U745" i="5"/>
  <c r="S738" i="5"/>
  <c r="U727" i="5"/>
  <c r="S720" i="5"/>
  <c r="U709" i="5"/>
  <c r="S702" i="5"/>
  <c r="U691" i="5"/>
  <c r="S684" i="5"/>
  <c r="U673" i="5"/>
  <c r="S666" i="5"/>
  <c r="U655" i="5"/>
  <c r="S648" i="5"/>
  <c r="U637" i="5"/>
  <c r="S630" i="5"/>
  <c r="U619" i="5"/>
  <c r="S612" i="5"/>
  <c r="U601" i="5"/>
  <c r="S594" i="5"/>
  <c r="U583" i="5"/>
  <c r="S576" i="5"/>
  <c r="U565" i="5"/>
  <c r="S558" i="5"/>
  <c r="U547" i="5"/>
  <c r="S540" i="5"/>
  <c r="U529" i="5"/>
  <c r="S522" i="5"/>
  <c r="M895" i="9"/>
  <c r="L895" i="9"/>
  <c r="K895" i="9"/>
  <c r="J895" i="9"/>
  <c r="I895" i="9"/>
  <c r="H895" i="9"/>
  <c r="G895" i="9"/>
  <c r="B895" i="9"/>
  <c r="C895" i="9"/>
  <c r="D895" i="9"/>
  <c r="F895" i="9"/>
  <c r="M883" i="9"/>
  <c r="L883" i="9"/>
  <c r="K883" i="9"/>
  <c r="J883" i="9"/>
  <c r="I883" i="9"/>
  <c r="H883" i="9"/>
  <c r="G883" i="9"/>
  <c r="B883" i="9"/>
  <c r="D883" i="9"/>
  <c r="C883" i="9"/>
  <c r="E883" i="9"/>
  <c r="F883" i="9"/>
  <c r="M871" i="9"/>
  <c r="L871" i="9"/>
  <c r="K871" i="9"/>
  <c r="J871" i="9"/>
  <c r="I871" i="9"/>
  <c r="H871" i="9"/>
  <c r="G871" i="9"/>
  <c r="B871" i="9"/>
  <c r="D871" i="9"/>
  <c r="E871" i="9"/>
  <c r="M859" i="9"/>
  <c r="L859" i="9"/>
  <c r="K859" i="9"/>
  <c r="J859" i="9"/>
  <c r="I859" i="9"/>
  <c r="H859" i="9"/>
  <c r="G859" i="9"/>
  <c r="B859" i="9"/>
  <c r="D859" i="9"/>
  <c r="C859" i="9"/>
  <c r="F859" i="9"/>
  <c r="M847" i="9"/>
  <c r="L847" i="9"/>
  <c r="K847" i="9"/>
  <c r="J847" i="9"/>
  <c r="I847" i="9"/>
  <c r="H847" i="9"/>
  <c r="G847" i="9"/>
  <c r="B847" i="9"/>
  <c r="D847" i="9"/>
  <c r="E847" i="9"/>
  <c r="M835" i="9"/>
  <c r="L835" i="9"/>
  <c r="K835" i="9"/>
  <c r="J835" i="9"/>
  <c r="I835" i="9"/>
  <c r="H835" i="9"/>
  <c r="G835" i="9"/>
  <c r="B835" i="9"/>
  <c r="D835" i="9"/>
  <c r="E835" i="9"/>
  <c r="F835" i="9"/>
  <c r="M823" i="9"/>
  <c r="L823" i="9"/>
  <c r="K823" i="9"/>
  <c r="J823" i="9"/>
  <c r="I823" i="9"/>
  <c r="H823" i="9"/>
  <c r="G823" i="9"/>
  <c r="B823" i="9"/>
  <c r="D823" i="9"/>
  <c r="F823" i="9"/>
  <c r="C823" i="9"/>
  <c r="E823" i="9"/>
  <c r="M811" i="9"/>
  <c r="L811" i="9"/>
  <c r="K811" i="9"/>
  <c r="J811" i="9"/>
  <c r="I811" i="9"/>
  <c r="H811" i="9"/>
  <c r="G811" i="9"/>
  <c r="B811" i="9"/>
  <c r="D811" i="9"/>
  <c r="F811" i="9"/>
  <c r="C811" i="9"/>
  <c r="M799" i="9"/>
  <c r="L799" i="9"/>
  <c r="K799" i="9"/>
  <c r="J799" i="9"/>
  <c r="I799" i="9"/>
  <c r="H799" i="9"/>
  <c r="G799" i="9"/>
  <c r="B799" i="9"/>
  <c r="D799" i="9"/>
  <c r="F799" i="9"/>
  <c r="C799" i="9"/>
  <c r="M787" i="9"/>
  <c r="L787" i="9"/>
  <c r="K787" i="9"/>
  <c r="J787" i="9"/>
  <c r="I787" i="9"/>
  <c r="H787" i="9"/>
  <c r="G787" i="9"/>
  <c r="B787" i="9"/>
  <c r="D787" i="9"/>
  <c r="F787" i="9"/>
  <c r="C787" i="9"/>
  <c r="E787" i="9"/>
  <c r="M775" i="9"/>
  <c r="L775" i="9"/>
  <c r="K775" i="9"/>
  <c r="J775" i="9"/>
  <c r="I775" i="9"/>
  <c r="H775" i="9"/>
  <c r="G775" i="9"/>
  <c r="B775" i="9"/>
  <c r="D775" i="9"/>
  <c r="F775" i="9"/>
  <c r="C775" i="9"/>
  <c r="M763" i="9"/>
  <c r="L763" i="9"/>
  <c r="K763" i="9"/>
  <c r="J763" i="9"/>
  <c r="I763" i="9"/>
  <c r="H763" i="9"/>
  <c r="G763" i="9"/>
  <c r="B763" i="9"/>
  <c r="D763" i="9"/>
  <c r="F763" i="9"/>
  <c r="C763" i="9"/>
  <c r="M751" i="9"/>
  <c r="L751" i="9"/>
  <c r="K751" i="9"/>
  <c r="J751" i="9"/>
  <c r="I751" i="9"/>
  <c r="H751" i="9"/>
  <c r="G751" i="9"/>
  <c r="B751" i="9"/>
  <c r="D751" i="9"/>
  <c r="F751" i="9"/>
  <c r="C751" i="9"/>
  <c r="E751" i="9"/>
  <c r="M739" i="9"/>
  <c r="L739" i="9"/>
  <c r="K739" i="9"/>
  <c r="J739" i="9"/>
  <c r="I739" i="9"/>
  <c r="H739" i="9"/>
  <c r="G739" i="9"/>
  <c r="B739" i="9"/>
  <c r="D739" i="9"/>
  <c r="F739" i="9"/>
  <c r="C739" i="9"/>
  <c r="M727" i="9"/>
  <c r="L727" i="9"/>
  <c r="K727" i="9"/>
  <c r="J727" i="9"/>
  <c r="I727" i="9"/>
  <c r="H727" i="9"/>
  <c r="G727" i="9"/>
  <c r="B727" i="9"/>
  <c r="D727" i="9"/>
  <c r="F727" i="9"/>
  <c r="C727" i="9"/>
  <c r="M715" i="9"/>
  <c r="L715" i="9"/>
  <c r="K715" i="9"/>
  <c r="J715" i="9"/>
  <c r="I715" i="9"/>
  <c r="H715" i="9"/>
  <c r="G715" i="9"/>
  <c r="B715" i="9"/>
  <c r="C715" i="9"/>
  <c r="D715" i="9"/>
  <c r="E715" i="9"/>
  <c r="F715" i="9"/>
  <c r="M703" i="9"/>
  <c r="L703" i="9"/>
  <c r="K703" i="9"/>
  <c r="J703" i="9"/>
  <c r="I703" i="9"/>
  <c r="H703" i="9"/>
  <c r="G703" i="9"/>
  <c r="C703" i="9"/>
  <c r="B703" i="9"/>
  <c r="D703" i="9"/>
  <c r="F703" i="9"/>
  <c r="E703" i="9"/>
  <c r="M691" i="9"/>
  <c r="L691" i="9"/>
  <c r="K691" i="9"/>
  <c r="J691" i="9"/>
  <c r="I691" i="9"/>
  <c r="H691" i="9"/>
  <c r="G691" i="9"/>
  <c r="C691" i="9"/>
  <c r="D691" i="9"/>
  <c r="E691" i="9"/>
  <c r="F691" i="9"/>
  <c r="M679" i="9"/>
  <c r="L679" i="9"/>
  <c r="K679" i="9"/>
  <c r="J679" i="9"/>
  <c r="I679" i="9"/>
  <c r="H679" i="9"/>
  <c r="G679" i="9"/>
  <c r="B679" i="9"/>
  <c r="C679" i="9"/>
  <c r="E679" i="9"/>
  <c r="F679" i="9"/>
  <c r="D679" i="9"/>
  <c r="M667" i="9"/>
  <c r="L667" i="9"/>
  <c r="K667" i="9"/>
  <c r="J667" i="9"/>
  <c r="I667" i="9"/>
  <c r="H667" i="9"/>
  <c r="G667" i="9"/>
  <c r="B667" i="9"/>
  <c r="C667" i="9"/>
  <c r="E667" i="9"/>
  <c r="D667" i="9"/>
  <c r="F667" i="9"/>
  <c r="M655" i="9"/>
  <c r="L655" i="9"/>
  <c r="K655" i="9"/>
  <c r="J655" i="9"/>
  <c r="I655" i="9"/>
  <c r="H655" i="9"/>
  <c r="G655" i="9"/>
  <c r="B655" i="9"/>
  <c r="C655" i="9"/>
  <c r="E655" i="9"/>
  <c r="F655" i="9"/>
  <c r="D655" i="9"/>
  <c r="M643" i="9"/>
  <c r="L643" i="9"/>
  <c r="K643" i="9"/>
  <c r="J643" i="9"/>
  <c r="I643" i="9"/>
  <c r="H643" i="9"/>
  <c r="G643" i="9"/>
  <c r="B643" i="9"/>
  <c r="C643" i="9"/>
  <c r="D643" i="9"/>
  <c r="E643" i="9"/>
  <c r="F643" i="9"/>
  <c r="M631" i="9"/>
  <c r="L631" i="9"/>
  <c r="K631" i="9"/>
  <c r="J631" i="9"/>
  <c r="I631" i="9"/>
  <c r="H631" i="9"/>
  <c r="G631" i="9"/>
  <c r="B631" i="9"/>
  <c r="C631" i="9"/>
  <c r="D631" i="9"/>
  <c r="E631" i="9"/>
  <c r="F631" i="9"/>
  <c r="M619" i="9"/>
  <c r="L619" i="9"/>
  <c r="K619" i="9"/>
  <c r="J619" i="9"/>
  <c r="I619" i="9"/>
  <c r="H619" i="9"/>
  <c r="G619" i="9"/>
  <c r="B619" i="9"/>
  <c r="C619" i="9"/>
  <c r="D619" i="9"/>
  <c r="E619" i="9"/>
  <c r="F619" i="9"/>
  <c r="M607" i="9"/>
  <c r="L607" i="9"/>
  <c r="K607" i="9"/>
  <c r="J607" i="9"/>
  <c r="I607" i="9"/>
  <c r="H607" i="9"/>
  <c r="G607" i="9"/>
  <c r="B607" i="9"/>
  <c r="C607" i="9"/>
  <c r="D607" i="9"/>
  <c r="E607" i="9"/>
  <c r="F607" i="9"/>
  <c r="M595" i="9"/>
  <c r="L595" i="9"/>
  <c r="K595" i="9"/>
  <c r="J595" i="9"/>
  <c r="I595" i="9"/>
  <c r="H595" i="9"/>
  <c r="G595" i="9"/>
  <c r="B595" i="9"/>
  <c r="C595" i="9"/>
  <c r="D595" i="9"/>
  <c r="E595" i="9"/>
  <c r="F595" i="9"/>
  <c r="M583" i="9"/>
  <c r="L583" i="9"/>
  <c r="K583" i="9"/>
  <c r="J583" i="9"/>
  <c r="I583" i="9"/>
  <c r="H583" i="9"/>
  <c r="G583" i="9"/>
  <c r="B583" i="9"/>
  <c r="C583" i="9"/>
  <c r="D583" i="9"/>
  <c r="E583" i="9"/>
  <c r="F583" i="9"/>
  <c r="M571" i="9"/>
  <c r="L571" i="9"/>
  <c r="K571" i="9"/>
  <c r="J571" i="9"/>
  <c r="I571" i="9"/>
  <c r="H571" i="9"/>
  <c r="G571" i="9"/>
  <c r="B571" i="9"/>
  <c r="C571" i="9"/>
  <c r="D571" i="9"/>
  <c r="E571" i="9"/>
  <c r="F571" i="9"/>
  <c r="M559" i="9"/>
  <c r="L559" i="9"/>
  <c r="K559" i="9"/>
  <c r="J559" i="9"/>
  <c r="I559" i="9"/>
  <c r="H559" i="9"/>
  <c r="G559" i="9"/>
  <c r="B559" i="9"/>
  <c r="C559" i="9"/>
  <c r="D559" i="9"/>
  <c r="E559" i="9"/>
  <c r="F559" i="9"/>
  <c r="M547" i="9"/>
  <c r="L547" i="9"/>
  <c r="K547" i="9"/>
  <c r="J547" i="9"/>
  <c r="I547" i="9"/>
  <c r="H547" i="9"/>
  <c r="G547" i="9"/>
  <c r="B547" i="9"/>
  <c r="C547" i="9"/>
  <c r="D547" i="9"/>
  <c r="E547" i="9"/>
  <c r="F547" i="9"/>
  <c r="M535" i="9"/>
  <c r="L535" i="9"/>
  <c r="K535" i="9"/>
  <c r="J535" i="9"/>
  <c r="I535" i="9"/>
  <c r="H535" i="9"/>
  <c r="G535" i="9"/>
  <c r="B535" i="9"/>
  <c r="C535" i="9"/>
  <c r="D535" i="9"/>
  <c r="E535" i="9"/>
  <c r="F535" i="9"/>
  <c r="M523" i="9"/>
  <c r="L523" i="9"/>
  <c r="K523" i="9"/>
  <c r="J523" i="9"/>
  <c r="I523" i="9"/>
  <c r="H523" i="9"/>
  <c r="G523" i="9"/>
  <c r="B523" i="9"/>
  <c r="C523" i="9"/>
  <c r="D523" i="9"/>
  <c r="E523" i="9"/>
  <c r="F523" i="9"/>
  <c r="M511" i="9"/>
  <c r="L511" i="9"/>
  <c r="K511" i="9"/>
  <c r="J511" i="9"/>
  <c r="I511" i="9"/>
  <c r="H511" i="9"/>
  <c r="G511" i="9"/>
  <c r="B511" i="9"/>
  <c r="C511" i="9"/>
  <c r="D511" i="9"/>
  <c r="E511" i="9"/>
  <c r="F511" i="9"/>
  <c r="C863" i="9"/>
  <c r="E839" i="9"/>
  <c r="C801" i="9"/>
  <c r="E779" i="9"/>
  <c r="D899" i="9"/>
  <c r="D851" i="9"/>
  <c r="C839" i="9"/>
  <c r="E799" i="9"/>
  <c r="S849" i="5"/>
  <c r="U845" i="5"/>
  <c r="U838" i="5"/>
  <c r="U827" i="5"/>
  <c r="U820" i="5"/>
  <c r="S813" i="5"/>
  <c r="U809" i="5"/>
  <c r="U802" i="5"/>
  <c r="U791" i="5"/>
  <c r="U784" i="5"/>
  <c r="S777" i="5"/>
  <c r="U773" i="5"/>
  <c r="U766" i="5"/>
  <c r="U755" i="5"/>
  <c r="U748" i="5"/>
  <c r="S741" i="5"/>
  <c r="U737" i="5"/>
  <c r="U730" i="5"/>
  <c r="U719" i="5"/>
  <c r="U712" i="5"/>
  <c r="S705" i="5"/>
  <c r="U701" i="5"/>
  <c r="U694" i="5"/>
  <c r="U683" i="5"/>
  <c r="U676" i="5"/>
  <c r="S669" i="5"/>
  <c r="U665" i="5"/>
  <c r="U658" i="5"/>
  <c r="U647" i="5"/>
  <c r="U640" i="5"/>
  <c r="S633" i="5"/>
  <c r="U629" i="5"/>
  <c r="U622" i="5"/>
  <c r="U611" i="5"/>
  <c r="U604" i="5"/>
  <c r="S597" i="5"/>
  <c r="U593" i="5"/>
  <c r="U586" i="5"/>
  <c r="U575" i="5"/>
  <c r="U568" i="5"/>
  <c r="S561" i="5"/>
  <c r="U557" i="5"/>
  <c r="U550" i="5"/>
  <c r="U539" i="5"/>
  <c r="U532" i="5"/>
  <c r="S525" i="5"/>
  <c r="U521" i="5"/>
  <c r="B899" i="9"/>
  <c r="F871" i="9"/>
  <c r="C777" i="9"/>
  <c r="E755" i="9"/>
  <c r="S513" i="5"/>
  <c r="U513" i="5"/>
  <c r="C871" i="9"/>
  <c r="E861" i="9"/>
  <c r="E837" i="9"/>
  <c r="E775" i="9"/>
  <c r="U909" i="5"/>
  <c r="U906" i="5"/>
  <c r="U897" i="5"/>
  <c r="U894" i="5"/>
  <c r="U885" i="5"/>
  <c r="U882" i="5"/>
  <c r="U873" i="5"/>
  <c r="U870" i="5"/>
  <c r="U861" i="5"/>
  <c r="U858" i="5"/>
  <c r="U848" i="5"/>
  <c r="S834" i="5"/>
  <c r="U823" i="5"/>
  <c r="U812" i="5"/>
  <c r="S798" i="5"/>
  <c r="U787" i="5"/>
  <c r="U776" i="5"/>
  <c r="S762" i="5"/>
  <c r="U751" i="5"/>
  <c r="U740" i="5"/>
  <c r="S726" i="5"/>
  <c r="U715" i="5"/>
  <c r="U704" i="5"/>
  <c r="S690" i="5"/>
  <c r="U679" i="5"/>
  <c r="U668" i="5"/>
  <c r="S654" i="5"/>
  <c r="U643" i="5"/>
  <c r="U632" i="5"/>
  <c r="S618" i="5"/>
  <c r="U607" i="5"/>
  <c r="U596" i="5"/>
  <c r="S582" i="5"/>
  <c r="U571" i="5"/>
  <c r="U560" i="5"/>
  <c r="S546" i="5"/>
  <c r="U535" i="5"/>
  <c r="U524" i="5"/>
  <c r="B897" i="9"/>
  <c r="F847" i="9"/>
  <c r="C835" i="9"/>
  <c r="E815" i="9"/>
  <c r="C729" i="9"/>
  <c r="E859" i="9"/>
  <c r="C847" i="9"/>
  <c r="E727" i="9"/>
  <c r="U844" i="5"/>
  <c r="S837" i="5"/>
  <c r="U826" i="5"/>
  <c r="U808" i="5"/>
  <c r="S801" i="5"/>
  <c r="U790" i="5"/>
  <c r="U772" i="5"/>
  <c r="S765" i="5"/>
  <c r="U754" i="5"/>
  <c r="U736" i="5"/>
  <c r="S729" i="5"/>
  <c r="U718" i="5"/>
  <c r="U700" i="5"/>
  <c r="S693" i="5"/>
  <c r="U682" i="5"/>
  <c r="U664" i="5"/>
  <c r="S657" i="5"/>
  <c r="U646" i="5"/>
  <c r="U628" i="5"/>
  <c r="S621" i="5"/>
  <c r="U610" i="5"/>
  <c r="U592" i="5"/>
  <c r="S585" i="5"/>
  <c r="U574" i="5"/>
  <c r="U556" i="5"/>
  <c r="S549" i="5"/>
  <c r="U538" i="5"/>
  <c r="U520" i="5"/>
  <c r="M901" i="9"/>
  <c r="L901" i="9"/>
  <c r="K901" i="9"/>
  <c r="J901" i="9"/>
  <c r="I901" i="9"/>
  <c r="H901" i="9"/>
  <c r="G901" i="9"/>
  <c r="B901" i="9"/>
  <c r="C901" i="9"/>
  <c r="E901" i="9"/>
  <c r="M889" i="9"/>
  <c r="L889" i="9"/>
  <c r="K889" i="9"/>
  <c r="J889" i="9"/>
  <c r="I889" i="9"/>
  <c r="H889" i="9"/>
  <c r="G889" i="9"/>
  <c r="B889" i="9"/>
  <c r="C889" i="9"/>
  <c r="D889" i="9"/>
  <c r="E889" i="9"/>
  <c r="M877" i="9"/>
  <c r="L877" i="9"/>
  <c r="J877" i="9"/>
  <c r="I877" i="9"/>
  <c r="K877" i="9"/>
  <c r="H877" i="9"/>
  <c r="G877" i="9"/>
  <c r="B877" i="9"/>
  <c r="C877" i="9"/>
  <c r="D877" i="9"/>
  <c r="F877" i="9"/>
  <c r="M865" i="9"/>
  <c r="L865" i="9"/>
  <c r="J865" i="9"/>
  <c r="K865" i="9"/>
  <c r="I865" i="9"/>
  <c r="H865" i="9"/>
  <c r="G865" i="9"/>
  <c r="E865" i="9"/>
  <c r="C865" i="9"/>
  <c r="M853" i="9"/>
  <c r="L853" i="9"/>
  <c r="K853" i="9"/>
  <c r="J853" i="9"/>
  <c r="I853" i="9"/>
  <c r="H853" i="9"/>
  <c r="G853" i="9"/>
  <c r="C853" i="9"/>
  <c r="D853" i="9"/>
  <c r="B853" i="9"/>
  <c r="E853" i="9"/>
  <c r="F853" i="9"/>
  <c r="M841" i="9"/>
  <c r="L841" i="9"/>
  <c r="K841" i="9"/>
  <c r="J841" i="9"/>
  <c r="I841" i="9"/>
  <c r="H841" i="9"/>
  <c r="G841" i="9"/>
  <c r="C841" i="9"/>
  <c r="D841" i="9"/>
  <c r="B841" i="9"/>
  <c r="E841" i="9"/>
  <c r="M829" i="9"/>
  <c r="L829" i="9"/>
  <c r="J829" i="9"/>
  <c r="K829" i="9"/>
  <c r="I829" i="9"/>
  <c r="H829" i="9"/>
  <c r="G829" i="9"/>
  <c r="B829" i="9"/>
  <c r="C829" i="9"/>
  <c r="D829" i="9"/>
  <c r="F829" i="9"/>
  <c r="E829" i="9"/>
  <c r="M817" i="9"/>
  <c r="L817" i="9"/>
  <c r="J817" i="9"/>
  <c r="K817" i="9"/>
  <c r="I817" i="9"/>
  <c r="H817" i="9"/>
  <c r="G817" i="9"/>
  <c r="B817" i="9"/>
  <c r="C817" i="9"/>
  <c r="D817" i="9"/>
  <c r="F817" i="9"/>
  <c r="E817" i="9"/>
  <c r="M805" i="9"/>
  <c r="L805" i="9"/>
  <c r="K805" i="9"/>
  <c r="J805" i="9"/>
  <c r="I805" i="9"/>
  <c r="H805" i="9"/>
  <c r="G805" i="9"/>
  <c r="B805" i="9"/>
  <c r="C805" i="9"/>
  <c r="D805" i="9"/>
  <c r="F805" i="9"/>
  <c r="E805" i="9"/>
  <c r="M793" i="9"/>
  <c r="L793" i="9"/>
  <c r="K793" i="9"/>
  <c r="J793" i="9"/>
  <c r="I793" i="9"/>
  <c r="H793" i="9"/>
  <c r="G793" i="9"/>
  <c r="B793" i="9"/>
  <c r="C793" i="9"/>
  <c r="D793" i="9"/>
  <c r="F793" i="9"/>
  <c r="E793" i="9"/>
  <c r="M781" i="9"/>
  <c r="L781" i="9"/>
  <c r="J781" i="9"/>
  <c r="I781" i="9"/>
  <c r="K781" i="9"/>
  <c r="H781" i="9"/>
  <c r="G781" i="9"/>
  <c r="B781" i="9"/>
  <c r="C781" i="9"/>
  <c r="D781" i="9"/>
  <c r="F781" i="9"/>
  <c r="E781" i="9"/>
  <c r="M769" i="9"/>
  <c r="L769" i="9"/>
  <c r="J769" i="9"/>
  <c r="K769" i="9"/>
  <c r="I769" i="9"/>
  <c r="H769" i="9"/>
  <c r="G769" i="9"/>
  <c r="B769" i="9"/>
  <c r="C769" i="9"/>
  <c r="D769" i="9"/>
  <c r="F769" i="9"/>
  <c r="E769" i="9"/>
  <c r="M757" i="9"/>
  <c r="L757" i="9"/>
  <c r="K757" i="9"/>
  <c r="J757" i="9"/>
  <c r="I757" i="9"/>
  <c r="H757" i="9"/>
  <c r="G757" i="9"/>
  <c r="B757" i="9"/>
  <c r="C757" i="9"/>
  <c r="D757" i="9"/>
  <c r="F757" i="9"/>
  <c r="E757" i="9"/>
  <c r="M745" i="9"/>
  <c r="L745" i="9"/>
  <c r="K745" i="9"/>
  <c r="J745" i="9"/>
  <c r="I745" i="9"/>
  <c r="H745" i="9"/>
  <c r="G745" i="9"/>
  <c r="B745" i="9"/>
  <c r="C745" i="9"/>
  <c r="D745" i="9"/>
  <c r="F745" i="9"/>
  <c r="E745" i="9"/>
  <c r="M733" i="9"/>
  <c r="K733" i="9"/>
  <c r="L733" i="9"/>
  <c r="J733" i="9"/>
  <c r="I733" i="9"/>
  <c r="H733" i="9"/>
  <c r="G733" i="9"/>
  <c r="B733" i="9"/>
  <c r="C733" i="9"/>
  <c r="D733" i="9"/>
  <c r="F733" i="9"/>
  <c r="E733" i="9"/>
  <c r="M721" i="9"/>
  <c r="K721" i="9"/>
  <c r="L721" i="9"/>
  <c r="J721" i="9"/>
  <c r="I721" i="9"/>
  <c r="H721" i="9"/>
  <c r="G721" i="9"/>
  <c r="D721" i="9"/>
  <c r="B721" i="9"/>
  <c r="E721" i="9"/>
  <c r="C721" i="9"/>
  <c r="M709" i="9"/>
  <c r="L709" i="9"/>
  <c r="K709" i="9"/>
  <c r="J709" i="9"/>
  <c r="I709" i="9"/>
  <c r="H709" i="9"/>
  <c r="G709" i="9"/>
  <c r="D709" i="9"/>
  <c r="E709" i="9"/>
  <c r="F709" i="9"/>
  <c r="B709" i="9"/>
  <c r="C709" i="9"/>
  <c r="M697" i="9"/>
  <c r="K697" i="9"/>
  <c r="L697" i="9"/>
  <c r="J697" i="9"/>
  <c r="I697" i="9"/>
  <c r="H697" i="9"/>
  <c r="G697" i="9"/>
  <c r="D697" i="9"/>
  <c r="E697" i="9"/>
  <c r="F697" i="9"/>
  <c r="B697" i="9"/>
  <c r="C697" i="9"/>
  <c r="M685" i="9"/>
  <c r="K685" i="9"/>
  <c r="L685" i="9"/>
  <c r="J685" i="9"/>
  <c r="I685" i="9"/>
  <c r="H685" i="9"/>
  <c r="G685" i="9"/>
  <c r="D685" i="9"/>
  <c r="E685" i="9"/>
  <c r="F685" i="9"/>
  <c r="B685" i="9"/>
  <c r="C685" i="9"/>
  <c r="M673" i="9"/>
  <c r="L673" i="9"/>
  <c r="K673" i="9"/>
  <c r="J673" i="9"/>
  <c r="I673" i="9"/>
  <c r="H673" i="9"/>
  <c r="G673" i="9"/>
  <c r="D673" i="9"/>
  <c r="E673" i="9"/>
  <c r="F673" i="9"/>
  <c r="C673" i="9"/>
  <c r="B673" i="9"/>
  <c r="M661" i="9"/>
  <c r="K661" i="9"/>
  <c r="L661" i="9"/>
  <c r="J661" i="9"/>
  <c r="I661" i="9"/>
  <c r="H661" i="9"/>
  <c r="G661" i="9"/>
  <c r="D661" i="9"/>
  <c r="E661" i="9"/>
  <c r="F661" i="9"/>
  <c r="B661" i="9"/>
  <c r="C661" i="9"/>
  <c r="M649" i="9"/>
  <c r="K649" i="9"/>
  <c r="L649" i="9"/>
  <c r="J649" i="9"/>
  <c r="I649" i="9"/>
  <c r="H649" i="9"/>
  <c r="G649" i="9"/>
  <c r="D649" i="9"/>
  <c r="E649" i="9"/>
  <c r="F649" i="9"/>
  <c r="B649" i="9"/>
  <c r="C649" i="9"/>
  <c r="M637" i="9"/>
  <c r="L637" i="9"/>
  <c r="K637" i="9"/>
  <c r="J637" i="9"/>
  <c r="I637" i="9"/>
  <c r="H637" i="9"/>
  <c r="G637" i="9"/>
  <c r="D637" i="9"/>
  <c r="E637" i="9"/>
  <c r="F637" i="9"/>
  <c r="B637" i="9"/>
  <c r="C637" i="9"/>
  <c r="M625" i="9"/>
  <c r="K625" i="9"/>
  <c r="L625" i="9"/>
  <c r="J625" i="9"/>
  <c r="I625" i="9"/>
  <c r="H625" i="9"/>
  <c r="G625" i="9"/>
  <c r="D625" i="9"/>
  <c r="E625" i="9"/>
  <c r="F625" i="9"/>
  <c r="B625" i="9"/>
  <c r="C625" i="9"/>
  <c r="M613" i="9"/>
  <c r="K613" i="9"/>
  <c r="L613" i="9"/>
  <c r="J613" i="9"/>
  <c r="I613" i="9"/>
  <c r="H613" i="9"/>
  <c r="G613" i="9"/>
  <c r="D613" i="9"/>
  <c r="E613" i="9"/>
  <c r="F613" i="9"/>
  <c r="B613" i="9"/>
  <c r="C613" i="9"/>
  <c r="M601" i="9"/>
  <c r="L601" i="9"/>
  <c r="K601" i="9"/>
  <c r="I601" i="9"/>
  <c r="J601" i="9"/>
  <c r="H601" i="9"/>
  <c r="G601" i="9"/>
  <c r="D601" i="9"/>
  <c r="E601" i="9"/>
  <c r="F601" i="9"/>
  <c r="B601" i="9"/>
  <c r="C601" i="9"/>
  <c r="M589" i="9"/>
  <c r="K589" i="9"/>
  <c r="L589" i="9"/>
  <c r="J589" i="9"/>
  <c r="I589" i="9"/>
  <c r="H589" i="9"/>
  <c r="G589" i="9"/>
  <c r="D589" i="9"/>
  <c r="E589" i="9"/>
  <c r="F589" i="9"/>
  <c r="B589" i="9"/>
  <c r="M577" i="9"/>
  <c r="K577" i="9"/>
  <c r="L577" i="9"/>
  <c r="J577" i="9"/>
  <c r="I577" i="9"/>
  <c r="H577" i="9"/>
  <c r="G577" i="9"/>
  <c r="D577" i="9"/>
  <c r="E577" i="9"/>
  <c r="F577" i="9"/>
  <c r="B577" i="9"/>
  <c r="C577" i="9"/>
  <c r="M565" i="9"/>
  <c r="L565" i="9"/>
  <c r="K565" i="9"/>
  <c r="J565" i="9"/>
  <c r="I565" i="9"/>
  <c r="H565" i="9"/>
  <c r="G565" i="9"/>
  <c r="D565" i="9"/>
  <c r="E565" i="9"/>
  <c r="F565" i="9"/>
  <c r="B565" i="9"/>
  <c r="C565" i="9"/>
  <c r="M553" i="9"/>
  <c r="K553" i="9"/>
  <c r="L553" i="9"/>
  <c r="J553" i="9"/>
  <c r="I553" i="9"/>
  <c r="H553" i="9"/>
  <c r="G553" i="9"/>
  <c r="D553" i="9"/>
  <c r="E553" i="9"/>
  <c r="F553" i="9"/>
  <c r="B553" i="9"/>
  <c r="C553" i="9"/>
  <c r="M541" i="9"/>
  <c r="K541" i="9"/>
  <c r="L541" i="9"/>
  <c r="J541" i="9"/>
  <c r="I541" i="9"/>
  <c r="H541" i="9"/>
  <c r="G541" i="9"/>
  <c r="D541" i="9"/>
  <c r="E541" i="9"/>
  <c r="F541" i="9"/>
  <c r="B541" i="9"/>
  <c r="C541" i="9"/>
  <c r="M529" i="9"/>
  <c r="L529" i="9"/>
  <c r="K529" i="9"/>
  <c r="I529" i="9"/>
  <c r="J529" i="9"/>
  <c r="H529" i="9"/>
  <c r="G529" i="9"/>
  <c r="D529" i="9"/>
  <c r="E529" i="9"/>
  <c r="F529" i="9"/>
  <c r="B529" i="9"/>
  <c r="C529" i="9"/>
  <c r="M517" i="9"/>
  <c r="K517" i="9"/>
  <c r="L517" i="9"/>
  <c r="J517" i="9"/>
  <c r="I517" i="9"/>
  <c r="H517" i="9"/>
  <c r="G517" i="9"/>
  <c r="D517" i="9"/>
  <c r="E517" i="9"/>
  <c r="F517" i="9"/>
  <c r="B517" i="9"/>
  <c r="C517" i="9"/>
  <c r="M505" i="9"/>
  <c r="K505" i="9"/>
  <c r="L505" i="9"/>
  <c r="J505" i="9"/>
  <c r="I505" i="9"/>
  <c r="H505" i="9"/>
  <c r="G505" i="9"/>
  <c r="B505" i="9"/>
  <c r="C505" i="9"/>
  <c r="D505" i="9"/>
  <c r="E505" i="9"/>
  <c r="F505" i="9"/>
  <c r="D887" i="9"/>
  <c r="C813" i="9"/>
  <c r="E791" i="9"/>
  <c r="E895" i="9"/>
  <c r="B887" i="9"/>
  <c r="E877" i="9"/>
  <c r="E811" i="9"/>
  <c r="L896" i="9"/>
  <c r="M896" i="9"/>
  <c r="K896" i="9"/>
  <c r="J896" i="9"/>
  <c r="I896" i="9"/>
  <c r="H896" i="9"/>
  <c r="G896" i="9"/>
  <c r="B896" i="9"/>
  <c r="M884" i="9"/>
  <c r="L884" i="9"/>
  <c r="K884" i="9"/>
  <c r="J884" i="9"/>
  <c r="I884" i="9"/>
  <c r="H884" i="9"/>
  <c r="G884" i="9"/>
  <c r="B884" i="9"/>
  <c r="M872" i="9"/>
  <c r="L872" i="9"/>
  <c r="K872" i="9"/>
  <c r="J872" i="9"/>
  <c r="I872" i="9"/>
  <c r="H872" i="9"/>
  <c r="G872" i="9"/>
  <c r="B872" i="9"/>
  <c r="L860" i="9"/>
  <c r="M860" i="9"/>
  <c r="K860" i="9"/>
  <c r="J860" i="9"/>
  <c r="I860" i="9"/>
  <c r="H860" i="9"/>
  <c r="G860" i="9"/>
  <c r="B860" i="9"/>
  <c r="L848" i="9"/>
  <c r="M848" i="9"/>
  <c r="K848" i="9"/>
  <c r="J848" i="9"/>
  <c r="I848" i="9"/>
  <c r="H848" i="9"/>
  <c r="G848" i="9"/>
  <c r="B848" i="9"/>
  <c r="D848" i="9"/>
  <c r="E848" i="9"/>
  <c r="M836" i="9"/>
  <c r="L836" i="9"/>
  <c r="K836" i="9"/>
  <c r="J836" i="9"/>
  <c r="I836" i="9"/>
  <c r="H836" i="9"/>
  <c r="G836" i="9"/>
  <c r="B836" i="9"/>
  <c r="D836" i="9"/>
  <c r="E836" i="9"/>
  <c r="M824" i="9"/>
  <c r="L824" i="9"/>
  <c r="K824" i="9"/>
  <c r="J824" i="9"/>
  <c r="I824" i="9"/>
  <c r="H824" i="9"/>
  <c r="G824" i="9"/>
  <c r="B824" i="9"/>
  <c r="C824" i="9"/>
  <c r="D824" i="9"/>
  <c r="E824" i="9"/>
  <c r="L812" i="9"/>
  <c r="M812" i="9"/>
  <c r="K812" i="9"/>
  <c r="J812" i="9"/>
  <c r="I812" i="9"/>
  <c r="H812" i="9"/>
  <c r="G812" i="9"/>
  <c r="B812" i="9"/>
  <c r="C812" i="9"/>
  <c r="D812" i="9"/>
  <c r="E812" i="9"/>
  <c r="L800" i="9"/>
  <c r="M800" i="9"/>
  <c r="K800" i="9"/>
  <c r="J800" i="9"/>
  <c r="I800" i="9"/>
  <c r="H800" i="9"/>
  <c r="G800" i="9"/>
  <c r="B800" i="9"/>
  <c r="C800" i="9"/>
  <c r="D800" i="9"/>
  <c r="E800" i="9"/>
  <c r="M788" i="9"/>
  <c r="L788" i="9"/>
  <c r="K788" i="9"/>
  <c r="J788" i="9"/>
  <c r="I788" i="9"/>
  <c r="H788" i="9"/>
  <c r="G788" i="9"/>
  <c r="B788" i="9"/>
  <c r="C788" i="9"/>
  <c r="D788" i="9"/>
  <c r="E788" i="9"/>
  <c r="M776" i="9"/>
  <c r="L776" i="9"/>
  <c r="K776" i="9"/>
  <c r="J776" i="9"/>
  <c r="I776" i="9"/>
  <c r="H776" i="9"/>
  <c r="G776" i="9"/>
  <c r="B776" i="9"/>
  <c r="C776" i="9"/>
  <c r="D776" i="9"/>
  <c r="E776" i="9"/>
  <c r="L764" i="9"/>
  <c r="M764" i="9"/>
  <c r="K764" i="9"/>
  <c r="J764" i="9"/>
  <c r="I764" i="9"/>
  <c r="H764" i="9"/>
  <c r="G764" i="9"/>
  <c r="B764" i="9"/>
  <c r="C764" i="9"/>
  <c r="D764" i="9"/>
  <c r="E764" i="9"/>
  <c r="L752" i="9"/>
  <c r="M752" i="9"/>
  <c r="K752" i="9"/>
  <c r="J752" i="9"/>
  <c r="I752" i="9"/>
  <c r="H752" i="9"/>
  <c r="G752" i="9"/>
  <c r="B752" i="9"/>
  <c r="C752" i="9"/>
  <c r="D752" i="9"/>
  <c r="E752" i="9"/>
  <c r="M740" i="9"/>
  <c r="L740" i="9"/>
  <c r="K740" i="9"/>
  <c r="J740" i="9"/>
  <c r="I740" i="9"/>
  <c r="H740" i="9"/>
  <c r="G740" i="9"/>
  <c r="B740" i="9"/>
  <c r="C740" i="9"/>
  <c r="D740" i="9"/>
  <c r="E740" i="9"/>
  <c r="M728" i="9"/>
  <c r="L728" i="9"/>
  <c r="K728" i="9"/>
  <c r="J728" i="9"/>
  <c r="I728" i="9"/>
  <c r="H728" i="9"/>
  <c r="G728" i="9"/>
  <c r="B728" i="9"/>
  <c r="C728" i="9"/>
  <c r="D728" i="9"/>
  <c r="E728" i="9"/>
  <c r="L716" i="9"/>
  <c r="M716" i="9"/>
  <c r="K716" i="9"/>
  <c r="J716" i="9"/>
  <c r="I716" i="9"/>
  <c r="H716" i="9"/>
  <c r="G716" i="9"/>
  <c r="E716" i="9"/>
  <c r="F716" i="9"/>
  <c r="C716" i="9"/>
  <c r="L704" i="9"/>
  <c r="M704" i="9"/>
  <c r="K704" i="9"/>
  <c r="J704" i="9"/>
  <c r="I704" i="9"/>
  <c r="H704" i="9"/>
  <c r="G704" i="9"/>
  <c r="E704" i="9"/>
  <c r="F704" i="9"/>
  <c r="C704" i="9"/>
  <c r="M692" i="9"/>
  <c r="L692" i="9"/>
  <c r="K692" i="9"/>
  <c r="J692" i="9"/>
  <c r="I692" i="9"/>
  <c r="H692" i="9"/>
  <c r="G692" i="9"/>
  <c r="E692" i="9"/>
  <c r="F692" i="9"/>
  <c r="B692" i="9"/>
  <c r="C692" i="9"/>
  <c r="M680" i="9"/>
  <c r="L680" i="9"/>
  <c r="K680" i="9"/>
  <c r="J680" i="9"/>
  <c r="I680" i="9"/>
  <c r="H680" i="9"/>
  <c r="G680" i="9"/>
  <c r="E680" i="9"/>
  <c r="F680" i="9"/>
  <c r="C680" i="9"/>
  <c r="D680" i="9"/>
  <c r="L668" i="9"/>
  <c r="M668" i="9"/>
  <c r="K668" i="9"/>
  <c r="J668" i="9"/>
  <c r="I668" i="9"/>
  <c r="H668" i="9"/>
  <c r="G668" i="9"/>
  <c r="E668" i="9"/>
  <c r="F668" i="9"/>
  <c r="B668" i="9"/>
  <c r="D668" i="9"/>
  <c r="L656" i="9"/>
  <c r="M656" i="9"/>
  <c r="K656" i="9"/>
  <c r="J656" i="9"/>
  <c r="I656" i="9"/>
  <c r="H656" i="9"/>
  <c r="G656" i="9"/>
  <c r="E656" i="9"/>
  <c r="F656" i="9"/>
  <c r="C656" i="9"/>
  <c r="M644" i="9"/>
  <c r="L644" i="9"/>
  <c r="K644" i="9"/>
  <c r="J644" i="9"/>
  <c r="I644" i="9"/>
  <c r="H644" i="9"/>
  <c r="G644" i="9"/>
  <c r="E644" i="9"/>
  <c r="F644" i="9"/>
  <c r="C644" i="9"/>
  <c r="B644" i="9"/>
  <c r="M632" i="9"/>
  <c r="L632" i="9"/>
  <c r="K632" i="9"/>
  <c r="J632" i="9"/>
  <c r="I632" i="9"/>
  <c r="H632" i="9"/>
  <c r="G632" i="9"/>
  <c r="E632" i="9"/>
  <c r="F632" i="9"/>
  <c r="C632" i="9"/>
  <c r="B632" i="9"/>
  <c r="L620" i="9"/>
  <c r="M620" i="9"/>
  <c r="K620" i="9"/>
  <c r="J620" i="9"/>
  <c r="I620" i="9"/>
  <c r="H620" i="9"/>
  <c r="G620" i="9"/>
  <c r="E620" i="9"/>
  <c r="F620" i="9"/>
  <c r="C620" i="9"/>
  <c r="B620" i="9"/>
  <c r="L608" i="9"/>
  <c r="M608" i="9"/>
  <c r="K608" i="9"/>
  <c r="J608" i="9"/>
  <c r="I608" i="9"/>
  <c r="H608" i="9"/>
  <c r="G608" i="9"/>
  <c r="E608" i="9"/>
  <c r="F608" i="9"/>
  <c r="C608" i="9"/>
  <c r="B608" i="9"/>
  <c r="M596" i="9"/>
  <c r="L596" i="9"/>
  <c r="K596" i="9"/>
  <c r="J596" i="9"/>
  <c r="I596" i="9"/>
  <c r="H596" i="9"/>
  <c r="G596" i="9"/>
  <c r="E596" i="9"/>
  <c r="F596" i="9"/>
  <c r="C596" i="9"/>
  <c r="B596" i="9"/>
  <c r="D596" i="9"/>
  <c r="M584" i="9"/>
  <c r="L584" i="9"/>
  <c r="K584" i="9"/>
  <c r="J584" i="9"/>
  <c r="I584" i="9"/>
  <c r="H584" i="9"/>
  <c r="G584" i="9"/>
  <c r="E584" i="9"/>
  <c r="F584" i="9"/>
  <c r="C584" i="9"/>
  <c r="B584" i="9"/>
  <c r="D584" i="9"/>
  <c r="L572" i="9"/>
  <c r="M572" i="9"/>
  <c r="K572" i="9"/>
  <c r="J572" i="9"/>
  <c r="I572" i="9"/>
  <c r="H572" i="9"/>
  <c r="G572" i="9"/>
  <c r="E572" i="9"/>
  <c r="F572" i="9"/>
  <c r="C572" i="9"/>
  <c r="B572" i="9"/>
  <c r="L560" i="9"/>
  <c r="M560" i="9"/>
  <c r="K560" i="9"/>
  <c r="J560" i="9"/>
  <c r="I560" i="9"/>
  <c r="H560" i="9"/>
  <c r="G560" i="9"/>
  <c r="E560" i="9"/>
  <c r="F560" i="9"/>
  <c r="C560" i="9"/>
  <c r="B560" i="9"/>
  <c r="L548" i="9"/>
  <c r="M548" i="9"/>
  <c r="K548" i="9"/>
  <c r="J548" i="9"/>
  <c r="I548" i="9"/>
  <c r="H548" i="9"/>
  <c r="G548" i="9"/>
  <c r="E548" i="9"/>
  <c r="F548" i="9"/>
  <c r="C548" i="9"/>
  <c r="B548" i="9"/>
  <c r="M536" i="9"/>
  <c r="L536" i="9"/>
  <c r="K536" i="9"/>
  <c r="J536" i="9"/>
  <c r="I536" i="9"/>
  <c r="H536" i="9"/>
  <c r="G536" i="9"/>
  <c r="E536" i="9"/>
  <c r="F536" i="9"/>
  <c r="C536" i="9"/>
  <c r="B536" i="9"/>
  <c r="M524" i="9"/>
  <c r="L524" i="9"/>
  <c r="K524" i="9"/>
  <c r="J524" i="9"/>
  <c r="I524" i="9"/>
  <c r="H524" i="9"/>
  <c r="G524" i="9"/>
  <c r="E524" i="9"/>
  <c r="F524" i="9"/>
  <c r="C524" i="9"/>
  <c r="B524" i="9"/>
  <c r="D524" i="9"/>
  <c r="M512" i="9"/>
  <c r="L512" i="9"/>
  <c r="K512" i="9"/>
  <c r="J512" i="9"/>
  <c r="I512" i="9"/>
  <c r="H512" i="9"/>
  <c r="G512" i="9"/>
  <c r="E512" i="9"/>
  <c r="F512" i="9"/>
  <c r="C512" i="9"/>
  <c r="B512" i="9"/>
  <c r="D512" i="9"/>
  <c r="F898" i="9"/>
  <c r="D884" i="9"/>
  <c r="F874" i="9"/>
  <c r="F812" i="9"/>
  <c r="F776" i="9"/>
  <c r="F740" i="9"/>
  <c r="M894" i="9"/>
  <c r="L894" i="9"/>
  <c r="K894" i="9"/>
  <c r="I894" i="9"/>
  <c r="J894" i="9"/>
  <c r="H894" i="9"/>
  <c r="G894" i="9"/>
  <c r="M882" i="9"/>
  <c r="L882" i="9"/>
  <c r="K882" i="9"/>
  <c r="J882" i="9"/>
  <c r="I882" i="9"/>
  <c r="H882" i="9"/>
  <c r="G882" i="9"/>
  <c r="M870" i="9"/>
  <c r="L870" i="9"/>
  <c r="K870" i="9"/>
  <c r="J870" i="9"/>
  <c r="I870" i="9"/>
  <c r="H870" i="9"/>
  <c r="G870" i="9"/>
  <c r="M858" i="9"/>
  <c r="L858" i="9"/>
  <c r="K858" i="9"/>
  <c r="J858" i="9"/>
  <c r="I858" i="9"/>
  <c r="H858" i="9"/>
  <c r="G858" i="9"/>
  <c r="B858" i="9"/>
  <c r="C858" i="9"/>
  <c r="M846" i="9"/>
  <c r="L846" i="9"/>
  <c r="K846" i="9"/>
  <c r="I846" i="9"/>
  <c r="H846" i="9"/>
  <c r="J846" i="9"/>
  <c r="G846" i="9"/>
  <c r="B846" i="9"/>
  <c r="C846" i="9"/>
  <c r="M834" i="9"/>
  <c r="L834" i="9"/>
  <c r="K834" i="9"/>
  <c r="I834" i="9"/>
  <c r="J834" i="9"/>
  <c r="H834" i="9"/>
  <c r="G834" i="9"/>
  <c r="B834" i="9"/>
  <c r="C834" i="9"/>
  <c r="E834" i="9"/>
  <c r="M822" i="9"/>
  <c r="L822" i="9"/>
  <c r="K822" i="9"/>
  <c r="I822" i="9"/>
  <c r="J822" i="9"/>
  <c r="H822" i="9"/>
  <c r="G822" i="9"/>
  <c r="B822" i="9"/>
  <c r="C822" i="9"/>
  <c r="E822" i="9"/>
  <c r="M810" i="9"/>
  <c r="L810" i="9"/>
  <c r="K810" i="9"/>
  <c r="J810" i="9"/>
  <c r="I810" i="9"/>
  <c r="H810" i="9"/>
  <c r="G810" i="9"/>
  <c r="B810" i="9"/>
  <c r="C810" i="9"/>
  <c r="E810" i="9"/>
  <c r="M798" i="9"/>
  <c r="L798" i="9"/>
  <c r="K798" i="9"/>
  <c r="J798" i="9"/>
  <c r="I798" i="9"/>
  <c r="H798" i="9"/>
  <c r="G798" i="9"/>
  <c r="B798" i="9"/>
  <c r="C798" i="9"/>
  <c r="E798" i="9"/>
  <c r="M786" i="9"/>
  <c r="L786" i="9"/>
  <c r="K786" i="9"/>
  <c r="J786" i="9"/>
  <c r="I786" i="9"/>
  <c r="H786" i="9"/>
  <c r="G786" i="9"/>
  <c r="B786" i="9"/>
  <c r="C786" i="9"/>
  <c r="E786" i="9"/>
  <c r="M774" i="9"/>
  <c r="L774" i="9"/>
  <c r="K774" i="9"/>
  <c r="I774" i="9"/>
  <c r="J774" i="9"/>
  <c r="H774" i="9"/>
  <c r="G774" i="9"/>
  <c r="B774" i="9"/>
  <c r="C774" i="9"/>
  <c r="E774" i="9"/>
  <c r="M762" i="9"/>
  <c r="L762" i="9"/>
  <c r="K762" i="9"/>
  <c r="I762" i="9"/>
  <c r="J762" i="9"/>
  <c r="H762" i="9"/>
  <c r="G762" i="9"/>
  <c r="B762" i="9"/>
  <c r="C762" i="9"/>
  <c r="E762" i="9"/>
  <c r="M750" i="9"/>
  <c r="L750" i="9"/>
  <c r="K750" i="9"/>
  <c r="I750" i="9"/>
  <c r="J750" i="9"/>
  <c r="H750" i="9"/>
  <c r="G750" i="9"/>
  <c r="B750" i="9"/>
  <c r="C750" i="9"/>
  <c r="E750" i="9"/>
  <c r="M738" i="9"/>
  <c r="L738" i="9"/>
  <c r="K738" i="9"/>
  <c r="J738" i="9"/>
  <c r="I738" i="9"/>
  <c r="H738" i="9"/>
  <c r="G738" i="9"/>
  <c r="B738" i="9"/>
  <c r="C738" i="9"/>
  <c r="E738" i="9"/>
  <c r="M726" i="9"/>
  <c r="L726" i="9"/>
  <c r="K726" i="9"/>
  <c r="J726" i="9"/>
  <c r="I726" i="9"/>
  <c r="H726" i="9"/>
  <c r="G726" i="9"/>
  <c r="B726" i="9"/>
  <c r="C726" i="9"/>
  <c r="E726" i="9"/>
  <c r="M714" i="9"/>
  <c r="L714" i="9"/>
  <c r="K714" i="9"/>
  <c r="J714" i="9"/>
  <c r="I714" i="9"/>
  <c r="H714" i="9"/>
  <c r="G714" i="9"/>
  <c r="C714" i="9"/>
  <c r="B714" i="9"/>
  <c r="E714" i="9"/>
  <c r="M702" i="9"/>
  <c r="L702" i="9"/>
  <c r="K702" i="9"/>
  <c r="I702" i="9"/>
  <c r="H702" i="9"/>
  <c r="J702" i="9"/>
  <c r="G702" i="9"/>
  <c r="C702" i="9"/>
  <c r="D702" i="9"/>
  <c r="E702" i="9"/>
  <c r="B702" i="9"/>
  <c r="F702" i="9"/>
  <c r="M690" i="9"/>
  <c r="L690" i="9"/>
  <c r="I690" i="9"/>
  <c r="K690" i="9"/>
  <c r="J690" i="9"/>
  <c r="H690" i="9"/>
  <c r="G690" i="9"/>
  <c r="C690" i="9"/>
  <c r="D690" i="9"/>
  <c r="E690" i="9"/>
  <c r="F690" i="9"/>
  <c r="M678" i="9"/>
  <c r="L678" i="9"/>
  <c r="K678" i="9"/>
  <c r="I678" i="9"/>
  <c r="J678" i="9"/>
  <c r="H678" i="9"/>
  <c r="G678" i="9"/>
  <c r="C678" i="9"/>
  <c r="D678" i="9"/>
  <c r="E678" i="9"/>
  <c r="F678" i="9"/>
  <c r="B678" i="9"/>
  <c r="M666" i="9"/>
  <c r="L666" i="9"/>
  <c r="K666" i="9"/>
  <c r="J666" i="9"/>
  <c r="I666" i="9"/>
  <c r="H666" i="9"/>
  <c r="G666" i="9"/>
  <c r="C666" i="9"/>
  <c r="D666" i="9"/>
  <c r="E666" i="9"/>
  <c r="F666" i="9"/>
  <c r="M654" i="9"/>
  <c r="L654" i="9"/>
  <c r="K654" i="9"/>
  <c r="J654" i="9"/>
  <c r="I654" i="9"/>
  <c r="H654" i="9"/>
  <c r="G654" i="9"/>
  <c r="C654" i="9"/>
  <c r="D654" i="9"/>
  <c r="E654" i="9"/>
  <c r="F654" i="9"/>
  <c r="B654" i="9"/>
  <c r="M642" i="9"/>
  <c r="L642" i="9"/>
  <c r="K642" i="9"/>
  <c r="J642" i="9"/>
  <c r="I642" i="9"/>
  <c r="H642" i="9"/>
  <c r="G642" i="9"/>
  <c r="C642" i="9"/>
  <c r="D642" i="9"/>
  <c r="E642" i="9"/>
  <c r="F642" i="9"/>
  <c r="B642" i="9"/>
  <c r="M630" i="9"/>
  <c r="L630" i="9"/>
  <c r="K630" i="9"/>
  <c r="I630" i="9"/>
  <c r="H630" i="9"/>
  <c r="J630" i="9"/>
  <c r="G630" i="9"/>
  <c r="C630" i="9"/>
  <c r="D630" i="9"/>
  <c r="E630" i="9"/>
  <c r="F630" i="9"/>
  <c r="M618" i="9"/>
  <c r="L618" i="9"/>
  <c r="J618" i="9"/>
  <c r="K618" i="9"/>
  <c r="I618" i="9"/>
  <c r="H618" i="9"/>
  <c r="G618" i="9"/>
  <c r="C618" i="9"/>
  <c r="D618" i="9"/>
  <c r="E618" i="9"/>
  <c r="F618" i="9"/>
  <c r="M606" i="9"/>
  <c r="L606" i="9"/>
  <c r="K606" i="9"/>
  <c r="J606" i="9"/>
  <c r="I606" i="9"/>
  <c r="H606" i="9"/>
  <c r="G606" i="9"/>
  <c r="C606" i="9"/>
  <c r="D606" i="9"/>
  <c r="E606" i="9"/>
  <c r="F606" i="9"/>
  <c r="M594" i="9"/>
  <c r="L594" i="9"/>
  <c r="K594" i="9"/>
  <c r="J594" i="9"/>
  <c r="I594" i="9"/>
  <c r="H594" i="9"/>
  <c r="G594" i="9"/>
  <c r="C594" i="9"/>
  <c r="D594" i="9"/>
  <c r="E594" i="9"/>
  <c r="F594" i="9"/>
  <c r="M582" i="9"/>
  <c r="L582" i="9"/>
  <c r="K582" i="9"/>
  <c r="J582" i="9"/>
  <c r="I582" i="9"/>
  <c r="H582" i="9"/>
  <c r="G582" i="9"/>
  <c r="C582" i="9"/>
  <c r="D582" i="9"/>
  <c r="E582" i="9"/>
  <c r="F582" i="9"/>
  <c r="B582" i="9"/>
  <c r="M570" i="9"/>
  <c r="L570" i="9"/>
  <c r="K570" i="9"/>
  <c r="J570" i="9"/>
  <c r="I570" i="9"/>
  <c r="H570" i="9"/>
  <c r="G570" i="9"/>
  <c r="C570" i="9"/>
  <c r="D570" i="9"/>
  <c r="E570" i="9"/>
  <c r="F570" i="9"/>
  <c r="B570" i="9"/>
  <c r="M558" i="9"/>
  <c r="L558" i="9"/>
  <c r="K558" i="9"/>
  <c r="J558" i="9"/>
  <c r="I558" i="9"/>
  <c r="H558" i="9"/>
  <c r="G558" i="9"/>
  <c r="C558" i="9"/>
  <c r="D558" i="9"/>
  <c r="E558" i="9"/>
  <c r="F558" i="9"/>
  <c r="M546" i="9"/>
  <c r="L546" i="9"/>
  <c r="J546" i="9"/>
  <c r="I546" i="9"/>
  <c r="K546" i="9"/>
  <c r="H546" i="9"/>
  <c r="G546" i="9"/>
  <c r="C546" i="9"/>
  <c r="D546" i="9"/>
  <c r="E546" i="9"/>
  <c r="F546" i="9"/>
  <c r="M534" i="9"/>
  <c r="L534" i="9"/>
  <c r="K534" i="9"/>
  <c r="J534" i="9"/>
  <c r="I534" i="9"/>
  <c r="H534" i="9"/>
  <c r="G534" i="9"/>
  <c r="C534" i="9"/>
  <c r="D534" i="9"/>
  <c r="E534" i="9"/>
  <c r="F534" i="9"/>
  <c r="M522" i="9"/>
  <c r="L522" i="9"/>
  <c r="K522" i="9"/>
  <c r="J522" i="9"/>
  <c r="I522" i="9"/>
  <c r="H522" i="9"/>
  <c r="G522" i="9"/>
  <c r="C522" i="9"/>
  <c r="D522" i="9"/>
  <c r="E522" i="9"/>
  <c r="F522" i="9"/>
  <c r="M510" i="9"/>
  <c r="L510" i="9"/>
  <c r="J510" i="9"/>
  <c r="K510" i="9"/>
  <c r="I510" i="9"/>
  <c r="H510" i="9"/>
  <c r="G510" i="9"/>
  <c r="B510" i="9"/>
  <c r="C510" i="9"/>
  <c r="D510" i="9"/>
  <c r="E510" i="9"/>
  <c r="F510" i="9"/>
  <c r="C898" i="9"/>
  <c r="D892" i="9"/>
  <c r="F886" i="9"/>
  <c r="D880" i="9"/>
  <c r="C874" i="9"/>
  <c r="F870" i="9"/>
  <c r="F867" i="9"/>
  <c r="E864" i="9"/>
  <c r="D832" i="9"/>
  <c r="D818" i="9"/>
  <c r="F796" i="9"/>
  <c r="D782" i="9"/>
  <c r="F760" i="9"/>
  <c r="D746" i="9"/>
  <c r="F724" i="9"/>
  <c r="F686" i="9"/>
  <c r="B656" i="9"/>
  <c r="D620" i="9"/>
  <c r="B534" i="9"/>
  <c r="M893" i="9"/>
  <c r="L893" i="9"/>
  <c r="K893" i="9"/>
  <c r="I893" i="9"/>
  <c r="J893" i="9"/>
  <c r="H893" i="9"/>
  <c r="G893" i="9"/>
  <c r="E893" i="9"/>
  <c r="M881" i="9"/>
  <c r="L881" i="9"/>
  <c r="K881" i="9"/>
  <c r="J881" i="9"/>
  <c r="I881" i="9"/>
  <c r="H881" i="9"/>
  <c r="G881" i="9"/>
  <c r="B881" i="9"/>
  <c r="E881" i="9"/>
  <c r="M869" i="9"/>
  <c r="L869" i="9"/>
  <c r="K869" i="9"/>
  <c r="J869" i="9"/>
  <c r="I869" i="9"/>
  <c r="H869" i="9"/>
  <c r="G869" i="9"/>
  <c r="B869" i="9"/>
  <c r="E869" i="9"/>
  <c r="M857" i="9"/>
  <c r="L857" i="9"/>
  <c r="K857" i="9"/>
  <c r="J857" i="9"/>
  <c r="I857" i="9"/>
  <c r="H857" i="9"/>
  <c r="G857" i="9"/>
  <c r="B857" i="9"/>
  <c r="E857" i="9"/>
  <c r="M845" i="9"/>
  <c r="L845" i="9"/>
  <c r="K845" i="9"/>
  <c r="I845" i="9"/>
  <c r="H845" i="9"/>
  <c r="J845" i="9"/>
  <c r="G845" i="9"/>
  <c r="B845" i="9"/>
  <c r="E845" i="9"/>
  <c r="M833" i="9"/>
  <c r="L833" i="9"/>
  <c r="K833" i="9"/>
  <c r="I833" i="9"/>
  <c r="J833" i="9"/>
  <c r="H833" i="9"/>
  <c r="G833" i="9"/>
  <c r="B833" i="9"/>
  <c r="E833" i="9"/>
  <c r="M821" i="9"/>
  <c r="L821" i="9"/>
  <c r="K821" i="9"/>
  <c r="I821" i="9"/>
  <c r="J821" i="9"/>
  <c r="H821" i="9"/>
  <c r="G821" i="9"/>
  <c r="B821" i="9"/>
  <c r="D821" i="9"/>
  <c r="E821" i="9"/>
  <c r="F821" i="9"/>
  <c r="M809" i="9"/>
  <c r="L809" i="9"/>
  <c r="K809" i="9"/>
  <c r="J809" i="9"/>
  <c r="I809" i="9"/>
  <c r="H809" i="9"/>
  <c r="G809" i="9"/>
  <c r="B809" i="9"/>
  <c r="D809" i="9"/>
  <c r="E809" i="9"/>
  <c r="F809" i="9"/>
  <c r="M797" i="9"/>
  <c r="L797" i="9"/>
  <c r="K797" i="9"/>
  <c r="J797" i="9"/>
  <c r="I797" i="9"/>
  <c r="H797" i="9"/>
  <c r="G797" i="9"/>
  <c r="B797" i="9"/>
  <c r="D797" i="9"/>
  <c r="E797" i="9"/>
  <c r="F797" i="9"/>
  <c r="M785" i="9"/>
  <c r="L785" i="9"/>
  <c r="K785" i="9"/>
  <c r="J785" i="9"/>
  <c r="I785" i="9"/>
  <c r="H785" i="9"/>
  <c r="G785" i="9"/>
  <c r="B785" i="9"/>
  <c r="D785" i="9"/>
  <c r="E785" i="9"/>
  <c r="F785" i="9"/>
  <c r="M773" i="9"/>
  <c r="L773" i="9"/>
  <c r="K773" i="9"/>
  <c r="I773" i="9"/>
  <c r="J773" i="9"/>
  <c r="H773" i="9"/>
  <c r="G773" i="9"/>
  <c r="B773" i="9"/>
  <c r="D773" i="9"/>
  <c r="E773" i="9"/>
  <c r="F773" i="9"/>
  <c r="M761" i="9"/>
  <c r="L761" i="9"/>
  <c r="K761" i="9"/>
  <c r="I761" i="9"/>
  <c r="J761" i="9"/>
  <c r="H761" i="9"/>
  <c r="G761" i="9"/>
  <c r="B761" i="9"/>
  <c r="D761" i="9"/>
  <c r="E761" i="9"/>
  <c r="F761" i="9"/>
  <c r="M749" i="9"/>
  <c r="L749" i="9"/>
  <c r="K749" i="9"/>
  <c r="I749" i="9"/>
  <c r="J749" i="9"/>
  <c r="H749" i="9"/>
  <c r="G749" i="9"/>
  <c r="B749" i="9"/>
  <c r="D749" i="9"/>
  <c r="E749" i="9"/>
  <c r="F749" i="9"/>
  <c r="M737" i="9"/>
  <c r="L737" i="9"/>
  <c r="K737" i="9"/>
  <c r="J737" i="9"/>
  <c r="I737" i="9"/>
  <c r="H737" i="9"/>
  <c r="G737" i="9"/>
  <c r="B737" i="9"/>
  <c r="D737" i="9"/>
  <c r="E737" i="9"/>
  <c r="F737" i="9"/>
  <c r="M725" i="9"/>
  <c r="L725" i="9"/>
  <c r="K725" i="9"/>
  <c r="J725" i="9"/>
  <c r="I725" i="9"/>
  <c r="H725" i="9"/>
  <c r="G725" i="9"/>
  <c r="B725" i="9"/>
  <c r="D725" i="9"/>
  <c r="E725" i="9"/>
  <c r="F725" i="9"/>
  <c r="M713" i="9"/>
  <c r="L713" i="9"/>
  <c r="K713" i="9"/>
  <c r="J713" i="9"/>
  <c r="I713" i="9"/>
  <c r="H713" i="9"/>
  <c r="G713" i="9"/>
  <c r="B713" i="9"/>
  <c r="C713" i="9"/>
  <c r="E713" i="9"/>
  <c r="M701" i="9"/>
  <c r="L701" i="9"/>
  <c r="K701" i="9"/>
  <c r="I701" i="9"/>
  <c r="H701" i="9"/>
  <c r="J701" i="9"/>
  <c r="G701" i="9"/>
  <c r="B701" i="9"/>
  <c r="D701" i="9"/>
  <c r="F701" i="9"/>
  <c r="M689" i="9"/>
  <c r="L689" i="9"/>
  <c r="K689" i="9"/>
  <c r="I689" i="9"/>
  <c r="J689" i="9"/>
  <c r="H689" i="9"/>
  <c r="G689" i="9"/>
  <c r="F689" i="9"/>
  <c r="B689" i="9"/>
  <c r="D689" i="9"/>
  <c r="M677" i="9"/>
  <c r="L677" i="9"/>
  <c r="K677" i="9"/>
  <c r="I677" i="9"/>
  <c r="J677" i="9"/>
  <c r="H677" i="9"/>
  <c r="G677" i="9"/>
  <c r="C677" i="9"/>
  <c r="B677" i="9"/>
  <c r="E677" i="9"/>
  <c r="M665" i="9"/>
  <c r="L665" i="9"/>
  <c r="K665" i="9"/>
  <c r="J665" i="9"/>
  <c r="I665" i="9"/>
  <c r="H665" i="9"/>
  <c r="G665" i="9"/>
  <c r="C665" i="9"/>
  <c r="B665" i="9"/>
  <c r="D665" i="9"/>
  <c r="F665" i="9"/>
  <c r="M653" i="9"/>
  <c r="L653" i="9"/>
  <c r="K653" i="9"/>
  <c r="J653" i="9"/>
  <c r="I653" i="9"/>
  <c r="H653" i="9"/>
  <c r="G653" i="9"/>
  <c r="C653" i="9"/>
  <c r="B653" i="9"/>
  <c r="D653" i="9"/>
  <c r="E653" i="9"/>
  <c r="M641" i="9"/>
  <c r="L641" i="9"/>
  <c r="K641" i="9"/>
  <c r="J641" i="9"/>
  <c r="I641" i="9"/>
  <c r="H641" i="9"/>
  <c r="G641" i="9"/>
  <c r="B641" i="9"/>
  <c r="C641" i="9"/>
  <c r="D641" i="9"/>
  <c r="F641" i="9"/>
  <c r="E641" i="9"/>
  <c r="M629" i="9"/>
  <c r="L629" i="9"/>
  <c r="K629" i="9"/>
  <c r="I629" i="9"/>
  <c r="H629" i="9"/>
  <c r="J629" i="9"/>
  <c r="G629" i="9"/>
  <c r="B629" i="9"/>
  <c r="C629" i="9"/>
  <c r="D629" i="9"/>
  <c r="F629" i="9"/>
  <c r="E629" i="9"/>
  <c r="M617" i="9"/>
  <c r="L617" i="9"/>
  <c r="K617" i="9"/>
  <c r="I617" i="9"/>
  <c r="J617" i="9"/>
  <c r="H617" i="9"/>
  <c r="G617" i="9"/>
  <c r="B617" i="9"/>
  <c r="C617" i="9"/>
  <c r="D617" i="9"/>
  <c r="F617" i="9"/>
  <c r="E617" i="9"/>
  <c r="M605" i="9"/>
  <c r="L605" i="9"/>
  <c r="K605" i="9"/>
  <c r="J605" i="9"/>
  <c r="I605" i="9"/>
  <c r="H605" i="9"/>
  <c r="G605" i="9"/>
  <c r="B605" i="9"/>
  <c r="C605" i="9"/>
  <c r="D605" i="9"/>
  <c r="F605" i="9"/>
  <c r="E605" i="9"/>
  <c r="M593" i="9"/>
  <c r="L593" i="9"/>
  <c r="K593" i="9"/>
  <c r="J593" i="9"/>
  <c r="I593" i="9"/>
  <c r="H593" i="9"/>
  <c r="G593" i="9"/>
  <c r="B593" i="9"/>
  <c r="C593" i="9"/>
  <c r="D593" i="9"/>
  <c r="F593" i="9"/>
  <c r="E593" i="9"/>
  <c r="M581" i="9"/>
  <c r="L581" i="9"/>
  <c r="K581" i="9"/>
  <c r="J581" i="9"/>
  <c r="I581" i="9"/>
  <c r="H581" i="9"/>
  <c r="G581" i="9"/>
  <c r="B581" i="9"/>
  <c r="C581" i="9"/>
  <c r="D581" i="9"/>
  <c r="F581" i="9"/>
  <c r="E581" i="9"/>
  <c r="M569" i="9"/>
  <c r="L569" i="9"/>
  <c r="K569" i="9"/>
  <c r="J569" i="9"/>
  <c r="I569" i="9"/>
  <c r="H569" i="9"/>
  <c r="G569" i="9"/>
  <c r="B569" i="9"/>
  <c r="C569" i="9"/>
  <c r="D569" i="9"/>
  <c r="F569" i="9"/>
  <c r="E569" i="9"/>
  <c r="M557" i="9"/>
  <c r="L557" i="9"/>
  <c r="K557" i="9"/>
  <c r="J557" i="9"/>
  <c r="I557" i="9"/>
  <c r="H557" i="9"/>
  <c r="G557" i="9"/>
  <c r="B557" i="9"/>
  <c r="C557" i="9"/>
  <c r="D557" i="9"/>
  <c r="F557" i="9"/>
  <c r="E557" i="9"/>
  <c r="M545" i="9"/>
  <c r="L545" i="9"/>
  <c r="K545" i="9"/>
  <c r="I545" i="9"/>
  <c r="H545" i="9"/>
  <c r="J545" i="9"/>
  <c r="G545" i="9"/>
  <c r="B545" i="9"/>
  <c r="C545" i="9"/>
  <c r="D545" i="9"/>
  <c r="F545" i="9"/>
  <c r="E545" i="9"/>
  <c r="M533" i="9"/>
  <c r="L533" i="9"/>
  <c r="K533" i="9"/>
  <c r="J533" i="9"/>
  <c r="I533" i="9"/>
  <c r="H533" i="9"/>
  <c r="G533" i="9"/>
  <c r="B533" i="9"/>
  <c r="C533" i="9"/>
  <c r="D533" i="9"/>
  <c r="F533" i="9"/>
  <c r="E533" i="9"/>
  <c r="M521" i="9"/>
  <c r="L521" i="9"/>
  <c r="K521" i="9"/>
  <c r="J521" i="9"/>
  <c r="I521" i="9"/>
  <c r="H521" i="9"/>
  <c r="G521" i="9"/>
  <c r="B521" i="9"/>
  <c r="C521" i="9"/>
  <c r="D521" i="9"/>
  <c r="F521" i="9"/>
  <c r="E521" i="9"/>
  <c r="M509" i="9"/>
  <c r="L509" i="9"/>
  <c r="K509" i="9"/>
  <c r="J509" i="9"/>
  <c r="I509" i="9"/>
  <c r="H509" i="9"/>
  <c r="G509" i="9"/>
  <c r="C509" i="9"/>
  <c r="D509" i="9"/>
  <c r="E509" i="9"/>
  <c r="F509" i="9"/>
  <c r="B509" i="9"/>
  <c r="E886" i="9"/>
  <c r="E870" i="9"/>
  <c r="E867" i="9"/>
  <c r="D864" i="9"/>
  <c r="D857" i="9"/>
  <c r="C845" i="9"/>
  <c r="F836" i="9"/>
  <c r="F810" i="9"/>
  <c r="F774" i="9"/>
  <c r="F738" i="9"/>
  <c r="D716" i="9"/>
  <c r="F696" i="9"/>
  <c r="B618" i="9"/>
  <c r="M892" i="9"/>
  <c r="L892" i="9"/>
  <c r="K892" i="9"/>
  <c r="J892" i="9"/>
  <c r="I892" i="9"/>
  <c r="H892" i="9"/>
  <c r="G892" i="9"/>
  <c r="E892" i="9"/>
  <c r="M880" i="9"/>
  <c r="L880" i="9"/>
  <c r="K880" i="9"/>
  <c r="J880" i="9"/>
  <c r="I880" i="9"/>
  <c r="H880" i="9"/>
  <c r="G880" i="9"/>
  <c r="E880" i="9"/>
  <c r="M868" i="9"/>
  <c r="L868" i="9"/>
  <c r="K868" i="9"/>
  <c r="J868" i="9"/>
  <c r="I868" i="9"/>
  <c r="H868" i="9"/>
  <c r="G868" i="9"/>
  <c r="E868" i="9"/>
  <c r="M856" i="9"/>
  <c r="L856" i="9"/>
  <c r="K856" i="9"/>
  <c r="J856" i="9"/>
  <c r="I856" i="9"/>
  <c r="H856" i="9"/>
  <c r="G856" i="9"/>
  <c r="E856" i="9"/>
  <c r="M844" i="9"/>
  <c r="L844" i="9"/>
  <c r="K844" i="9"/>
  <c r="J844" i="9"/>
  <c r="I844" i="9"/>
  <c r="H844" i="9"/>
  <c r="G844" i="9"/>
  <c r="E844" i="9"/>
  <c r="M832" i="9"/>
  <c r="L832" i="9"/>
  <c r="K832" i="9"/>
  <c r="J832" i="9"/>
  <c r="I832" i="9"/>
  <c r="H832" i="9"/>
  <c r="G832" i="9"/>
  <c r="E832" i="9"/>
  <c r="C832" i="9"/>
  <c r="M820" i="9"/>
  <c r="L820" i="9"/>
  <c r="K820" i="9"/>
  <c r="J820" i="9"/>
  <c r="I820" i="9"/>
  <c r="H820" i="9"/>
  <c r="G820" i="9"/>
  <c r="E820" i="9"/>
  <c r="C820" i="9"/>
  <c r="M808" i="9"/>
  <c r="L808" i="9"/>
  <c r="K808" i="9"/>
  <c r="J808" i="9"/>
  <c r="I808" i="9"/>
  <c r="H808" i="9"/>
  <c r="G808" i="9"/>
  <c r="E808" i="9"/>
  <c r="C808" i="9"/>
  <c r="M796" i="9"/>
  <c r="L796" i="9"/>
  <c r="K796" i="9"/>
  <c r="J796" i="9"/>
  <c r="I796" i="9"/>
  <c r="H796" i="9"/>
  <c r="G796" i="9"/>
  <c r="E796" i="9"/>
  <c r="C796" i="9"/>
  <c r="M784" i="9"/>
  <c r="L784" i="9"/>
  <c r="K784" i="9"/>
  <c r="J784" i="9"/>
  <c r="I784" i="9"/>
  <c r="H784" i="9"/>
  <c r="G784" i="9"/>
  <c r="E784" i="9"/>
  <c r="C784" i="9"/>
  <c r="M772" i="9"/>
  <c r="L772" i="9"/>
  <c r="K772" i="9"/>
  <c r="J772" i="9"/>
  <c r="I772" i="9"/>
  <c r="H772" i="9"/>
  <c r="G772" i="9"/>
  <c r="E772" i="9"/>
  <c r="C772" i="9"/>
  <c r="M760" i="9"/>
  <c r="L760" i="9"/>
  <c r="K760" i="9"/>
  <c r="J760" i="9"/>
  <c r="I760" i="9"/>
  <c r="H760" i="9"/>
  <c r="G760" i="9"/>
  <c r="E760" i="9"/>
  <c r="C760" i="9"/>
  <c r="M748" i="9"/>
  <c r="L748" i="9"/>
  <c r="K748" i="9"/>
  <c r="J748" i="9"/>
  <c r="I748" i="9"/>
  <c r="H748" i="9"/>
  <c r="G748" i="9"/>
  <c r="E748" i="9"/>
  <c r="C748" i="9"/>
  <c r="M736" i="9"/>
  <c r="L736" i="9"/>
  <c r="K736" i="9"/>
  <c r="J736" i="9"/>
  <c r="I736" i="9"/>
  <c r="H736" i="9"/>
  <c r="G736" i="9"/>
  <c r="E736" i="9"/>
  <c r="C736" i="9"/>
  <c r="M724" i="9"/>
  <c r="L724" i="9"/>
  <c r="K724" i="9"/>
  <c r="J724" i="9"/>
  <c r="I724" i="9"/>
  <c r="H724" i="9"/>
  <c r="G724" i="9"/>
  <c r="E724" i="9"/>
  <c r="C724" i="9"/>
  <c r="M712" i="9"/>
  <c r="L712" i="9"/>
  <c r="K712" i="9"/>
  <c r="J712" i="9"/>
  <c r="I712" i="9"/>
  <c r="H712" i="9"/>
  <c r="G712" i="9"/>
  <c r="B712" i="9"/>
  <c r="C712" i="9"/>
  <c r="D712" i="9"/>
  <c r="E712" i="9"/>
  <c r="F712" i="9"/>
  <c r="M700" i="9"/>
  <c r="L700" i="9"/>
  <c r="K700" i="9"/>
  <c r="J700" i="9"/>
  <c r="I700" i="9"/>
  <c r="H700" i="9"/>
  <c r="G700" i="9"/>
  <c r="B700" i="9"/>
  <c r="C700" i="9"/>
  <c r="F700" i="9"/>
  <c r="D700" i="9"/>
  <c r="M688" i="9"/>
  <c r="L688" i="9"/>
  <c r="K688" i="9"/>
  <c r="J688" i="9"/>
  <c r="I688" i="9"/>
  <c r="H688" i="9"/>
  <c r="G688" i="9"/>
  <c r="B688" i="9"/>
  <c r="C688" i="9"/>
  <c r="F688" i="9"/>
  <c r="D688" i="9"/>
  <c r="E688" i="9"/>
  <c r="M676" i="9"/>
  <c r="L676" i="9"/>
  <c r="K676" i="9"/>
  <c r="J676" i="9"/>
  <c r="I676" i="9"/>
  <c r="H676" i="9"/>
  <c r="G676" i="9"/>
  <c r="B676" i="9"/>
  <c r="C676" i="9"/>
  <c r="D676" i="9"/>
  <c r="E676" i="9"/>
  <c r="F676" i="9"/>
  <c r="M664" i="9"/>
  <c r="L664" i="9"/>
  <c r="K664" i="9"/>
  <c r="J664" i="9"/>
  <c r="I664" i="9"/>
  <c r="H664" i="9"/>
  <c r="G664" i="9"/>
  <c r="B664" i="9"/>
  <c r="C664" i="9"/>
  <c r="D664" i="9"/>
  <c r="E664" i="9"/>
  <c r="F664" i="9"/>
  <c r="M652" i="9"/>
  <c r="L652" i="9"/>
  <c r="K652" i="9"/>
  <c r="J652" i="9"/>
  <c r="I652" i="9"/>
  <c r="H652" i="9"/>
  <c r="G652" i="9"/>
  <c r="B652" i="9"/>
  <c r="C652" i="9"/>
  <c r="D652" i="9"/>
  <c r="E652" i="9"/>
  <c r="F652" i="9"/>
  <c r="M640" i="9"/>
  <c r="L640" i="9"/>
  <c r="K640" i="9"/>
  <c r="J640" i="9"/>
  <c r="I640" i="9"/>
  <c r="H640" i="9"/>
  <c r="G640" i="9"/>
  <c r="B640" i="9"/>
  <c r="C640" i="9"/>
  <c r="D640" i="9"/>
  <c r="E640" i="9"/>
  <c r="F640" i="9"/>
  <c r="M628" i="9"/>
  <c r="L628" i="9"/>
  <c r="K628" i="9"/>
  <c r="J628" i="9"/>
  <c r="I628" i="9"/>
  <c r="H628" i="9"/>
  <c r="G628" i="9"/>
  <c r="B628" i="9"/>
  <c r="C628" i="9"/>
  <c r="D628" i="9"/>
  <c r="E628" i="9"/>
  <c r="F628" i="9"/>
  <c r="M616" i="9"/>
  <c r="L616" i="9"/>
  <c r="K616" i="9"/>
  <c r="J616" i="9"/>
  <c r="I616" i="9"/>
  <c r="H616" i="9"/>
  <c r="G616" i="9"/>
  <c r="B616" i="9"/>
  <c r="C616" i="9"/>
  <c r="D616" i="9"/>
  <c r="E616" i="9"/>
  <c r="F616" i="9"/>
  <c r="M604" i="9"/>
  <c r="L604" i="9"/>
  <c r="K604" i="9"/>
  <c r="J604" i="9"/>
  <c r="I604" i="9"/>
  <c r="H604" i="9"/>
  <c r="G604" i="9"/>
  <c r="B604" i="9"/>
  <c r="C604" i="9"/>
  <c r="D604" i="9"/>
  <c r="E604" i="9"/>
  <c r="F604" i="9"/>
  <c r="M592" i="9"/>
  <c r="L592" i="9"/>
  <c r="K592" i="9"/>
  <c r="J592" i="9"/>
  <c r="I592" i="9"/>
  <c r="H592" i="9"/>
  <c r="G592" i="9"/>
  <c r="B592" i="9"/>
  <c r="C592" i="9"/>
  <c r="D592" i="9"/>
  <c r="E592" i="9"/>
  <c r="F592" i="9"/>
  <c r="M580" i="9"/>
  <c r="L580" i="9"/>
  <c r="K580" i="9"/>
  <c r="J580" i="9"/>
  <c r="I580" i="9"/>
  <c r="H580" i="9"/>
  <c r="G580" i="9"/>
  <c r="B580" i="9"/>
  <c r="C580" i="9"/>
  <c r="D580" i="9"/>
  <c r="E580" i="9"/>
  <c r="F580" i="9"/>
  <c r="M568" i="9"/>
  <c r="L568" i="9"/>
  <c r="K568" i="9"/>
  <c r="J568" i="9"/>
  <c r="I568" i="9"/>
  <c r="H568" i="9"/>
  <c r="G568" i="9"/>
  <c r="B568" i="9"/>
  <c r="C568" i="9"/>
  <c r="D568" i="9"/>
  <c r="E568" i="9"/>
  <c r="F568" i="9"/>
  <c r="M556" i="9"/>
  <c r="L556" i="9"/>
  <c r="K556" i="9"/>
  <c r="J556" i="9"/>
  <c r="I556" i="9"/>
  <c r="H556" i="9"/>
  <c r="G556" i="9"/>
  <c r="B556" i="9"/>
  <c r="C556" i="9"/>
  <c r="D556" i="9"/>
  <c r="E556" i="9"/>
  <c r="F556" i="9"/>
  <c r="M544" i="9"/>
  <c r="L544" i="9"/>
  <c r="K544" i="9"/>
  <c r="J544" i="9"/>
  <c r="I544" i="9"/>
  <c r="H544" i="9"/>
  <c r="G544" i="9"/>
  <c r="B544" i="9"/>
  <c r="C544" i="9"/>
  <c r="D544" i="9"/>
  <c r="E544" i="9"/>
  <c r="F544" i="9"/>
  <c r="M532" i="9"/>
  <c r="L532" i="9"/>
  <c r="K532" i="9"/>
  <c r="J532" i="9"/>
  <c r="I532" i="9"/>
  <c r="H532" i="9"/>
  <c r="G532" i="9"/>
  <c r="B532" i="9"/>
  <c r="C532" i="9"/>
  <c r="D532" i="9"/>
  <c r="E532" i="9"/>
  <c r="F532" i="9"/>
  <c r="M520" i="9"/>
  <c r="L520" i="9"/>
  <c r="K520" i="9"/>
  <c r="J520" i="9"/>
  <c r="I520" i="9"/>
  <c r="H520" i="9"/>
  <c r="G520" i="9"/>
  <c r="B520" i="9"/>
  <c r="C520" i="9"/>
  <c r="D520" i="9"/>
  <c r="E520" i="9"/>
  <c r="F520" i="9"/>
  <c r="E900" i="9"/>
  <c r="F894" i="9"/>
  <c r="B892" i="9"/>
  <c r="C886" i="9"/>
  <c r="B880" i="9"/>
  <c r="D870" i="9"/>
  <c r="F860" i="9"/>
  <c r="C857" i="9"/>
  <c r="F844" i="9"/>
  <c r="E840" i="9"/>
  <c r="C836" i="9"/>
  <c r="F824" i="9"/>
  <c r="D810" i="9"/>
  <c r="B796" i="9"/>
  <c r="F788" i="9"/>
  <c r="D774" i="9"/>
  <c r="B760" i="9"/>
  <c r="F752" i="9"/>
  <c r="D738" i="9"/>
  <c r="B724" i="9"/>
  <c r="B716" i="9"/>
  <c r="F653" i="9"/>
  <c r="D572" i="9"/>
  <c r="M891" i="9"/>
  <c r="L891" i="9"/>
  <c r="K891" i="9"/>
  <c r="J891" i="9"/>
  <c r="I891" i="9"/>
  <c r="G891" i="9"/>
  <c r="H891" i="9"/>
  <c r="C891" i="9"/>
  <c r="M879" i="9"/>
  <c r="J879" i="9"/>
  <c r="L879" i="9"/>
  <c r="I879" i="9"/>
  <c r="K879" i="9"/>
  <c r="G879" i="9"/>
  <c r="H879" i="9"/>
  <c r="C879" i="9"/>
  <c r="M867" i="9"/>
  <c r="L867" i="9"/>
  <c r="K867" i="9"/>
  <c r="J867" i="9"/>
  <c r="I867" i="9"/>
  <c r="G867" i="9"/>
  <c r="H867" i="9"/>
  <c r="C867" i="9"/>
  <c r="M855" i="9"/>
  <c r="L855" i="9"/>
  <c r="K855" i="9"/>
  <c r="J855" i="9"/>
  <c r="I855" i="9"/>
  <c r="G855" i="9"/>
  <c r="H855" i="9"/>
  <c r="C855" i="9"/>
  <c r="E855" i="9"/>
  <c r="F855" i="9"/>
  <c r="M843" i="9"/>
  <c r="K843" i="9"/>
  <c r="J843" i="9"/>
  <c r="L843" i="9"/>
  <c r="I843" i="9"/>
  <c r="H843" i="9"/>
  <c r="G843" i="9"/>
  <c r="C843" i="9"/>
  <c r="E843" i="9"/>
  <c r="F843" i="9"/>
  <c r="M831" i="9"/>
  <c r="L831" i="9"/>
  <c r="J831" i="9"/>
  <c r="K831" i="9"/>
  <c r="I831" i="9"/>
  <c r="H831" i="9"/>
  <c r="G831" i="9"/>
  <c r="B831" i="9"/>
  <c r="C831" i="9"/>
  <c r="E831" i="9"/>
  <c r="F831" i="9"/>
  <c r="M819" i="9"/>
  <c r="L819" i="9"/>
  <c r="K819" i="9"/>
  <c r="J819" i="9"/>
  <c r="I819" i="9"/>
  <c r="G819" i="9"/>
  <c r="H819" i="9"/>
  <c r="B819" i="9"/>
  <c r="C819" i="9"/>
  <c r="D819" i="9"/>
  <c r="E819" i="9"/>
  <c r="F819" i="9"/>
  <c r="M807" i="9"/>
  <c r="L807" i="9"/>
  <c r="K807" i="9"/>
  <c r="J807" i="9"/>
  <c r="I807" i="9"/>
  <c r="G807" i="9"/>
  <c r="H807" i="9"/>
  <c r="B807" i="9"/>
  <c r="C807" i="9"/>
  <c r="D807" i="9"/>
  <c r="E807" i="9"/>
  <c r="F807" i="9"/>
  <c r="M795" i="9"/>
  <c r="L795" i="9"/>
  <c r="K795" i="9"/>
  <c r="J795" i="9"/>
  <c r="I795" i="9"/>
  <c r="G795" i="9"/>
  <c r="H795" i="9"/>
  <c r="B795" i="9"/>
  <c r="C795" i="9"/>
  <c r="D795" i="9"/>
  <c r="E795" i="9"/>
  <c r="F795" i="9"/>
  <c r="M783" i="9"/>
  <c r="L783" i="9"/>
  <c r="J783" i="9"/>
  <c r="I783" i="9"/>
  <c r="K783" i="9"/>
  <c r="G783" i="9"/>
  <c r="H783" i="9"/>
  <c r="B783" i="9"/>
  <c r="C783" i="9"/>
  <c r="D783" i="9"/>
  <c r="E783" i="9"/>
  <c r="F783" i="9"/>
  <c r="M771" i="9"/>
  <c r="L771" i="9"/>
  <c r="K771" i="9"/>
  <c r="J771" i="9"/>
  <c r="I771" i="9"/>
  <c r="H771" i="9"/>
  <c r="G771" i="9"/>
  <c r="B771" i="9"/>
  <c r="C771" i="9"/>
  <c r="D771" i="9"/>
  <c r="E771" i="9"/>
  <c r="F771" i="9"/>
  <c r="M759" i="9"/>
  <c r="L759" i="9"/>
  <c r="K759" i="9"/>
  <c r="J759" i="9"/>
  <c r="I759" i="9"/>
  <c r="H759" i="9"/>
  <c r="G759" i="9"/>
  <c r="B759" i="9"/>
  <c r="C759" i="9"/>
  <c r="D759" i="9"/>
  <c r="E759" i="9"/>
  <c r="F759" i="9"/>
  <c r="M747" i="9"/>
  <c r="L747" i="9"/>
  <c r="K747" i="9"/>
  <c r="J747" i="9"/>
  <c r="I747" i="9"/>
  <c r="G747" i="9"/>
  <c r="H747" i="9"/>
  <c r="B747" i="9"/>
  <c r="C747" i="9"/>
  <c r="D747" i="9"/>
  <c r="E747" i="9"/>
  <c r="F747" i="9"/>
  <c r="M735" i="9"/>
  <c r="K735" i="9"/>
  <c r="L735" i="9"/>
  <c r="J735" i="9"/>
  <c r="I735" i="9"/>
  <c r="G735" i="9"/>
  <c r="H735" i="9"/>
  <c r="B735" i="9"/>
  <c r="C735" i="9"/>
  <c r="D735" i="9"/>
  <c r="E735" i="9"/>
  <c r="F735" i="9"/>
  <c r="L723" i="9"/>
  <c r="M723" i="9"/>
  <c r="K723" i="9"/>
  <c r="J723" i="9"/>
  <c r="I723" i="9"/>
  <c r="G723" i="9"/>
  <c r="H723" i="9"/>
  <c r="F723" i="9"/>
  <c r="B723" i="9"/>
  <c r="C723" i="9"/>
  <c r="D723" i="9"/>
  <c r="E723" i="9"/>
  <c r="M711" i="9"/>
  <c r="L711" i="9"/>
  <c r="K711" i="9"/>
  <c r="J711" i="9"/>
  <c r="I711" i="9"/>
  <c r="H711" i="9"/>
  <c r="G711" i="9"/>
  <c r="F711" i="9"/>
  <c r="B711" i="9"/>
  <c r="D711" i="9"/>
  <c r="M699" i="9"/>
  <c r="K699" i="9"/>
  <c r="L699" i="9"/>
  <c r="J699" i="9"/>
  <c r="I699" i="9"/>
  <c r="H699" i="9"/>
  <c r="G699" i="9"/>
  <c r="F699" i="9"/>
  <c r="B699" i="9"/>
  <c r="C699" i="9"/>
  <c r="D699" i="9"/>
  <c r="M687" i="9"/>
  <c r="L687" i="9"/>
  <c r="J687" i="9"/>
  <c r="K687" i="9"/>
  <c r="I687" i="9"/>
  <c r="H687" i="9"/>
  <c r="G687" i="9"/>
  <c r="F687" i="9"/>
  <c r="B687" i="9"/>
  <c r="D687" i="9"/>
  <c r="E687" i="9"/>
  <c r="L675" i="9"/>
  <c r="M675" i="9"/>
  <c r="K675" i="9"/>
  <c r="J675" i="9"/>
  <c r="I675" i="9"/>
  <c r="G675" i="9"/>
  <c r="H675" i="9"/>
  <c r="F675" i="9"/>
  <c r="B675" i="9"/>
  <c r="C675" i="9"/>
  <c r="D675" i="9"/>
  <c r="E675" i="9"/>
  <c r="M663" i="9"/>
  <c r="K663" i="9"/>
  <c r="L663" i="9"/>
  <c r="J663" i="9"/>
  <c r="I663" i="9"/>
  <c r="G663" i="9"/>
  <c r="H663" i="9"/>
  <c r="F663" i="9"/>
  <c r="C663" i="9"/>
  <c r="D663" i="9"/>
  <c r="E663" i="9"/>
  <c r="M651" i="9"/>
  <c r="L651" i="9"/>
  <c r="K651" i="9"/>
  <c r="J651" i="9"/>
  <c r="I651" i="9"/>
  <c r="G651" i="9"/>
  <c r="H651" i="9"/>
  <c r="F651" i="9"/>
  <c r="B651" i="9"/>
  <c r="D651" i="9"/>
  <c r="E651" i="9"/>
  <c r="M639" i="9"/>
  <c r="L639" i="9"/>
  <c r="K639" i="9"/>
  <c r="J639" i="9"/>
  <c r="I639" i="9"/>
  <c r="G639" i="9"/>
  <c r="H639" i="9"/>
  <c r="F639" i="9"/>
  <c r="B639" i="9"/>
  <c r="D639" i="9"/>
  <c r="C639" i="9"/>
  <c r="E639" i="9"/>
  <c r="M627" i="9"/>
  <c r="K627" i="9"/>
  <c r="L627" i="9"/>
  <c r="J627" i="9"/>
  <c r="I627" i="9"/>
  <c r="H627" i="9"/>
  <c r="G627" i="9"/>
  <c r="F627" i="9"/>
  <c r="B627" i="9"/>
  <c r="D627" i="9"/>
  <c r="C627" i="9"/>
  <c r="E627" i="9"/>
  <c r="M615" i="9"/>
  <c r="L615" i="9"/>
  <c r="K615" i="9"/>
  <c r="I615" i="9"/>
  <c r="J615" i="9"/>
  <c r="H615" i="9"/>
  <c r="G615" i="9"/>
  <c r="F615" i="9"/>
  <c r="B615" i="9"/>
  <c r="D615" i="9"/>
  <c r="C615" i="9"/>
  <c r="M603" i="9"/>
  <c r="L603" i="9"/>
  <c r="K603" i="9"/>
  <c r="J603" i="9"/>
  <c r="I603" i="9"/>
  <c r="H603" i="9"/>
  <c r="G603" i="9"/>
  <c r="F603" i="9"/>
  <c r="B603" i="9"/>
  <c r="D603" i="9"/>
  <c r="C603" i="9"/>
  <c r="M591" i="9"/>
  <c r="K591" i="9"/>
  <c r="L591" i="9"/>
  <c r="J591" i="9"/>
  <c r="I591" i="9"/>
  <c r="G591" i="9"/>
  <c r="H591" i="9"/>
  <c r="F591" i="9"/>
  <c r="B591" i="9"/>
  <c r="D591" i="9"/>
  <c r="C591" i="9"/>
  <c r="M579" i="9"/>
  <c r="L579" i="9"/>
  <c r="K579" i="9"/>
  <c r="J579" i="9"/>
  <c r="I579" i="9"/>
  <c r="G579" i="9"/>
  <c r="H579" i="9"/>
  <c r="F579" i="9"/>
  <c r="B579" i="9"/>
  <c r="D579" i="9"/>
  <c r="C579" i="9"/>
  <c r="M567" i="9"/>
  <c r="L567" i="9"/>
  <c r="K567" i="9"/>
  <c r="J567" i="9"/>
  <c r="I567" i="9"/>
  <c r="H567" i="9"/>
  <c r="G567" i="9"/>
  <c r="F567" i="9"/>
  <c r="B567" i="9"/>
  <c r="D567" i="9"/>
  <c r="C567" i="9"/>
  <c r="E567" i="9"/>
  <c r="M555" i="9"/>
  <c r="K555" i="9"/>
  <c r="L555" i="9"/>
  <c r="J555" i="9"/>
  <c r="I555" i="9"/>
  <c r="G555" i="9"/>
  <c r="H555" i="9"/>
  <c r="F555" i="9"/>
  <c r="B555" i="9"/>
  <c r="D555" i="9"/>
  <c r="C555" i="9"/>
  <c r="E555" i="9"/>
  <c r="M543" i="9"/>
  <c r="L543" i="9"/>
  <c r="K543" i="9"/>
  <c r="I543" i="9"/>
  <c r="J543" i="9"/>
  <c r="G543" i="9"/>
  <c r="H543" i="9"/>
  <c r="F543" i="9"/>
  <c r="B543" i="9"/>
  <c r="D543" i="9"/>
  <c r="C543" i="9"/>
  <c r="M531" i="9"/>
  <c r="L531" i="9"/>
  <c r="K531" i="9"/>
  <c r="J531" i="9"/>
  <c r="I531" i="9"/>
  <c r="G531" i="9"/>
  <c r="H531" i="9"/>
  <c r="F531" i="9"/>
  <c r="B531" i="9"/>
  <c r="D531" i="9"/>
  <c r="C531" i="9"/>
  <c r="M519" i="9"/>
  <c r="K519" i="9"/>
  <c r="L519" i="9"/>
  <c r="J519" i="9"/>
  <c r="I519" i="9"/>
  <c r="G519" i="9"/>
  <c r="H519" i="9"/>
  <c r="F519" i="9"/>
  <c r="B519" i="9"/>
  <c r="D519" i="9"/>
  <c r="C519" i="9"/>
  <c r="M507" i="9"/>
  <c r="L507" i="9"/>
  <c r="J507" i="9"/>
  <c r="K507" i="9"/>
  <c r="I507" i="9"/>
  <c r="G507" i="9"/>
  <c r="H507" i="9"/>
  <c r="B507" i="9"/>
  <c r="C507" i="9"/>
  <c r="D507" i="9"/>
  <c r="E507" i="9"/>
  <c r="F507" i="9"/>
  <c r="D900" i="9"/>
  <c r="E894" i="9"/>
  <c r="F891" i="9"/>
  <c r="F882" i="9"/>
  <c r="F879" i="9"/>
  <c r="E876" i="9"/>
  <c r="C870" i="9"/>
  <c r="B867" i="9"/>
  <c r="E860" i="9"/>
  <c r="F856" i="9"/>
  <c r="E852" i="9"/>
  <c r="F848" i="9"/>
  <c r="D844" i="9"/>
  <c r="D840" i="9"/>
  <c r="D816" i="9"/>
  <c r="C809" i="9"/>
  <c r="D780" i="9"/>
  <c r="C773" i="9"/>
  <c r="D744" i="9"/>
  <c r="C737" i="9"/>
  <c r="F714" i="9"/>
  <c r="D694" i="9"/>
  <c r="C668" i="9"/>
  <c r="C651" i="9"/>
  <c r="D608" i="9"/>
  <c r="B522" i="9"/>
  <c r="M890" i="9"/>
  <c r="L890" i="9"/>
  <c r="K890" i="9"/>
  <c r="J890" i="9"/>
  <c r="I890" i="9"/>
  <c r="H890" i="9"/>
  <c r="G890" i="9"/>
  <c r="C890" i="9"/>
  <c r="M878" i="9"/>
  <c r="L878" i="9"/>
  <c r="K878" i="9"/>
  <c r="J878" i="9"/>
  <c r="I878" i="9"/>
  <c r="H878" i="9"/>
  <c r="G878" i="9"/>
  <c r="C878" i="9"/>
  <c r="E878" i="9"/>
  <c r="M866" i="9"/>
  <c r="L866" i="9"/>
  <c r="K866" i="9"/>
  <c r="J866" i="9"/>
  <c r="I866" i="9"/>
  <c r="H866" i="9"/>
  <c r="G866" i="9"/>
  <c r="C866" i="9"/>
  <c r="E866" i="9"/>
  <c r="M854" i="9"/>
  <c r="L854" i="9"/>
  <c r="K854" i="9"/>
  <c r="J854" i="9"/>
  <c r="I854" i="9"/>
  <c r="H854" i="9"/>
  <c r="G854" i="9"/>
  <c r="C854" i="9"/>
  <c r="E854" i="9"/>
  <c r="M842" i="9"/>
  <c r="K842" i="9"/>
  <c r="J842" i="9"/>
  <c r="L842" i="9"/>
  <c r="I842" i="9"/>
  <c r="H842" i="9"/>
  <c r="G842" i="9"/>
  <c r="C842" i="9"/>
  <c r="E842" i="9"/>
  <c r="M830" i="9"/>
  <c r="L830" i="9"/>
  <c r="K830" i="9"/>
  <c r="J830" i="9"/>
  <c r="I830" i="9"/>
  <c r="H830" i="9"/>
  <c r="G830" i="9"/>
  <c r="C830" i="9"/>
  <c r="E830" i="9"/>
  <c r="M818" i="9"/>
  <c r="L818" i="9"/>
  <c r="K818" i="9"/>
  <c r="J818" i="9"/>
  <c r="I818" i="9"/>
  <c r="H818" i="9"/>
  <c r="G818" i="9"/>
  <c r="C818" i="9"/>
  <c r="E818" i="9"/>
  <c r="M806" i="9"/>
  <c r="L806" i="9"/>
  <c r="K806" i="9"/>
  <c r="J806" i="9"/>
  <c r="I806" i="9"/>
  <c r="H806" i="9"/>
  <c r="G806" i="9"/>
  <c r="C806" i="9"/>
  <c r="E806" i="9"/>
  <c r="M794" i="9"/>
  <c r="L794" i="9"/>
  <c r="K794" i="9"/>
  <c r="J794" i="9"/>
  <c r="I794" i="9"/>
  <c r="H794" i="9"/>
  <c r="G794" i="9"/>
  <c r="C794" i="9"/>
  <c r="E794" i="9"/>
  <c r="M782" i="9"/>
  <c r="L782" i="9"/>
  <c r="K782" i="9"/>
  <c r="J782" i="9"/>
  <c r="I782" i="9"/>
  <c r="H782" i="9"/>
  <c r="G782" i="9"/>
  <c r="C782" i="9"/>
  <c r="E782" i="9"/>
  <c r="M770" i="9"/>
  <c r="L770" i="9"/>
  <c r="K770" i="9"/>
  <c r="J770" i="9"/>
  <c r="I770" i="9"/>
  <c r="H770" i="9"/>
  <c r="G770" i="9"/>
  <c r="C770" i="9"/>
  <c r="E770" i="9"/>
  <c r="M758" i="9"/>
  <c r="L758" i="9"/>
  <c r="K758" i="9"/>
  <c r="J758" i="9"/>
  <c r="I758" i="9"/>
  <c r="H758" i="9"/>
  <c r="G758" i="9"/>
  <c r="C758" i="9"/>
  <c r="E758" i="9"/>
  <c r="M746" i="9"/>
  <c r="L746" i="9"/>
  <c r="K746" i="9"/>
  <c r="J746" i="9"/>
  <c r="I746" i="9"/>
  <c r="H746" i="9"/>
  <c r="G746" i="9"/>
  <c r="C746" i="9"/>
  <c r="E746" i="9"/>
  <c r="M734" i="9"/>
  <c r="K734" i="9"/>
  <c r="L734" i="9"/>
  <c r="J734" i="9"/>
  <c r="I734" i="9"/>
  <c r="H734" i="9"/>
  <c r="G734" i="9"/>
  <c r="C734" i="9"/>
  <c r="E734" i="9"/>
  <c r="K722" i="9"/>
  <c r="L722" i="9"/>
  <c r="M722" i="9"/>
  <c r="J722" i="9"/>
  <c r="I722" i="9"/>
  <c r="H722" i="9"/>
  <c r="G722" i="9"/>
  <c r="B722" i="9"/>
  <c r="D722" i="9"/>
  <c r="F722" i="9"/>
  <c r="M710" i="9"/>
  <c r="L710" i="9"/>
  <c r="K710" i="9"/>
  <c r="J710" i="9"/>
  <c r="I710" i="9"/>
  <c r="H710" i="9"/>
  <c r="G710" i="9"/>
  <c r="B710" i="9"/>
  <c r="C710" i="9"/>
  <c r="E710" i="9"/>
  <c r="M698" i="9"/>
  <c r="K698" i="9"/>
  <c r="L698" i="9"/>
  <c r="J698" i="9"/>
  <c r="I698" i="9"/>
  <c r="H698" i="9"/>
  <c r="G698" i="9"/>
  <c r="D698" i="9"/>
  <c r="B698" i="9"/>
  <c r="E698" i="9"/>
  <c r="F698" i="9"/>
  <c r="M686" i="9"/>
  <c r="K686" i="9"/>
  <c r="L686" i="9"/>
  <c r="J686" i="9"/>
  <c r="I686" i="9"/>
  <c r="H686" i="9"/>
  <c r="G686" i="9"/>
  <c r="D686" i="9"/>
  <c r="E686" i="9"/>
  <c r="B686" i="9"/>
  <c r="L674" i="9"/>
  <c r="K674" i="9"/>
  <c r="M674" i="9"/>
  <c r="J674" i="9"/>
  <c r="I674" i="9"/>
  <c r="H674" i="9"/>
  <c r="G674" i="9"/>
  <c r="B674" i="9"/>
  <c r="C674" i="9"/>
  <c r="D674" i="9"/>
  <c r="F674" i="9"/>
  <c r="M662" i="9"/>
  <c r="K662" i="9"/>
  <c r="L662" i="9"/>
  <c r="J662" i="9"/>
  <c r="I662" i="9"/>
  <c r="H662" i="9"/>
  <c r="G662" i="9"/>
  <c r="B662" i="9"/>
  <c r="C662" i="9"/>
  <c r="D662" i="9"/>
  <c r="F662" i="9"/>
  <c r="E662" i="9"/>
  <c r="M650" i="9"/>
  <c r="K650" i="9"/>
  <c r="L650" i="9"/>
  <c r="J650" i="9"/>
  <c r="I650" i="9"/>
  <c r="H650" i="9"/>
  <c r="G650" i="9"/>
  <c r="B650" i="9"/>
  <c r="C650" i="9"/>
  <c r="D650" i="9"/>
  <c r="F650" i="9"/>
  <c r="E650" i="9"/>
  <c r="M638" i="9"/>
  <c r="L638" i="9"/>
  <c r="K638" i="9"/>
  <c r="J638" i="9"/>
  <c r="I638" i="9"/>
  <c r="H638" i="9"/>
  <c r="G638" i="9"/>
  <c r="B638" i="9"/>
  <c r="C638" i="9"/>
  <c r="D638" i="9"/>
  <c r="E638" i="9"/>
  <c r="F638" i="9"/>
  <c r="M626" i="9"/>
  <c r="K626" i="9"/>
  <c r="L626" i="9"/>
  <c r="J626" i="9"/>
  <c r="I626" i="9"/>
  <c r="H626" i="9"/>
  <c r="G626" i="9"/>
  <c r="B626" i="9"/>
  <c r="C626" i="9"/>
  <c r="D626" i="9"/>
  <c r="E626" i="9"/>
  <c r="F626" i="9"/>
  <c r="M614" i="9"/>
  <c r="K614" i="9"/>
  <c r="L614" i="9"/>
  <c r="J614" i="9"/>
  <c r="I614" i="9"/>
  <c r="H614" i="9"/>
  <c r="G614" i="9"/>
  <c r="B614" i="9"/>
  <c r="C614" i="9"/>
  <c r="D614" i="9"/>
  <c r="E614" i="9"/>
  <c r="F614" i="9"/>
  <c r="M602" i="9"/>
  <c r="L602" i="9"/>
  <c r="K602" i="9"/>
  <c r="I602" i="9"/>
  <c r="J602" i="9"/>
  <c r="H602" i="9"/>
  <c r="G602" i="9"/>
  <c r="B602" i="9"/>
  <c r="C602" i="9"/>
  <c r="D602" i="9"/>
  <c r="E602" i="9"/>
  <c r="F602" i="9"/>
  <c r="M590" i="9"/>
  <c r="K590" i="9"/>
  <c r="L590" i="9"/>
  <c r="J590" i="9"/>
  <c r="I590" i="9"/>
  <c r="H590" i="9"/>
  <c r="G590" i="9"/>
  <c r="B590" i="9"/>
  <c r="C590" i="9"/>
  <c r="D590" i="9"/>
  <c r="E590" i="9"/>
  <c r="F590" i="9"/>
  <c r="M578" i="9"/>
  <c r="K578" i="9"/>
  <c r="L578" i="9"/>
  <c r="J578" i="9"/>
  <c r="I578" i="9"/>
  <c r="H578" i="9"/>
  <c r="G578" i="9"/>
  <c r="B578" i="9"/>
  <c r="C578" i="9"/>
  <c r="D578" i="9"/>
  <c r="E578" i="9"/>
  <c r="F578" i="9"/>
  <c r="M566" i="9"/>
  <c r="L566" i="9"/>
  <c r="K566" i="9"/>
  <c r="J566" i="9"/>
  <c r="I566" i="9"/>
  <c r="H566" i="9"/>
  <c r="G566" i="9"/>
  <c r="B566" i="9"/>
  <c r="C566" i="9"/>
  <c r="D566" i="9"/>
  <c r="E566" i="9"/>
  <c r="F566" i="9"/>
  <c r="M554" i="9"/>
  <c r="K554" i="9"/>
  <c r="L554" i="9"/>
  <c r="J554" i="9"/>
  <c r="I554" i="9"/>
  <c r="H554" i="9"/>
  <c r="G554" i="9"/>
  <c r="B554" i="9"/>
  <c r="C554" i="9"/>
  <c r="D554" i="9"/>
  <c r="E554" i="9"/>
  <c r="F554" i="9"/>
  <c r="M542" i="9"/>
  <c r="K542" i="9"/>
  <c r="L542" i="9"/>
  <c r="J542" i="9"/>
  <c r="I542" i="9"/>
  <c r="H542" i="9"/>
  <c r="G542" i="9"/>
  <c r="B542" i="9"/>
  <c r="C542" i="9"/>
  <c r="D542" i="9"/>
  <c r="E542" i="9"/>
  <c r="F542" i="9"/>
  <c r="M530" i="9"/>
  <c r="L530" i="9"/>
  <c r="K530" i="9"/>
  <c r="I530" i="9"/>
  <c r="J530" i="9"/>
  <c r="H530" i="9"/>
  <c r="G530" i="9"/>
  <c r="B530" i="9"/>
  <c r="C530" i="9"/>
  <c r="D530" i="9"/>
  <c r="E530" i="9"/>
  <c r="F530" i="9"/>
  <c r="M518" i="9"/>
  <c r="K518" i="9"/>
  <c r="L518" i="9"/>
  <c r="J518" i="9"/>
  <c r="I518" i="9"/>
  <c r="H518" i="9"/>
  <c r="G518" i="9"/>
  <c r="B518" i="9"/>
  <c r="C518" i="9"/>
  <c r="D518" i="9"/>
  <c r="E518" i="9"/>
  <c r="F518" i="9"/>
  <c r="M506" i="9"/>
  <c r="K506" i="9"/>
  <c r="L506" i="9"/>
  <c r="J506" i="9"/>
  <c r="I506" i="9"/>
  <c r="H506" i="9"/>
  <c r="G506" i="9"/>
  <c r="F506" i="9"/>
  <c r="B506" i="9"/>
  <c r="D506" i="9"/>
  <c r="C506" i="9"/>
  <c r="D894" i="9"/>
  <c r="E891" i="9"/>
  <c r="E882" i="9"/>
  <c r="E879" i="9"/>
  <c r="B870" i="9"/>
  <c r="F866" i="9"/>
  <c r="D860" i="9"/>
  <c r="D856" i="9"/>
  <c r="C848" i="9"/>
  <c r="C844" i="9"/>
  <c r="D830" i="9"/>
  <c r="F808" i="9"/>
  <c r="D794" i="9"/>
  <c r="F772" i="9"/>
  <c r="D758" i="9"/>
  <c r="F736" i="9"/>
  <c r="C722" i="9"/>
  <c r="D714" i="9"/>
  <c r="D704" i="9"/>
  <c r="F682" i="9"/>
  <c r="B606" i="9"/>
  <c r="E519" i="9"/>
  <c r="M900" i="9"/>
  <c r="L900" i="9"/>
  <c r="K900" i="9"/>
  <c r="J900" i="9"/>
  <c r="I900" i="9"/>
  <c r="H900" i="9"/>
  <c r="G900" i="9"/>
  <c r="F900" i="9"/>
  <c r="M888" i="9"/>
  <c r="L888" i="9"/>
  <c r="K888" i="9"/>
  <c r="J888" i="9"/>
  <c r="I888" i="9"/>
  <c r="H888" i="9"/>
  <c r="G888" i="9"/>
  <c r="F888" i="9"/>
  <c r="M876" i="9"/>
  <c r="L876" i="9"/>
  <c r="J876" i="9"/>
  <c r="K876" i="9"/>
  <c r="I876" i="9"/>
  <c r="H876" i="9"/>
  <c r="G876" i="9"/>
  <c r="C876" i="9"/>
  <c r="F876" i="9"/>
  <c r="M864" i="9"/>
  <c r="L864" i="9"/>
  <c r="J864" i="9"/>
  <c r="K864" i="9"/>
  <c r="H864" i="9"/>
  <c r="I864" i="9"/>
  <c r="G864" i="9"/>
  <c r="C864" i="9"/>
  <c r="F864" i="9"/>
  <c r="M852" i="9"/>
  <c r="L852" i="9"/>
  <c r="K852" i="9"/>
  <c r="J852" i="9"/>
  <c r="H852" i="9"/>
  <c r="I852" i="9"/>
  <c r="G852" i="9"/>
  <c r="C852" i="9"/>
  <c r="F852" i="9"/>
  <c r="M840" i="9"/>
  <c r="L840" i="9"/>
  <c r="K840" i="9"/>
  <c r="J840" i="9"/>
  <c r="I840" i="9"/>
  <c r="H840" i="9"/>
  <c r="G840" i="9"/>
  <c r="C840" i="9"/>
  <c r="F840" i="9"/>
  <c r="M828" i="9"/>
  <c r="L828" i="9"/>
  <c r="J828" i="9"/>
  <c r="K828" i="9"/>
  <c r="I828" i="9"/>
  <c r="H828" i="9"/>
  <c r="G828" i="9"/>
  <c r="C828" i="9"/>
  <c r="E828" i="9"/>
  <c r="F828" i="9"/>
  <c r="M816" i="9"/>
  <c r="L816" i="9"/>
  <c r="J816" i="9"/>
  <c r="K816" i="9"/>
  <c r="I816" i="9"/>
  <c r="H816" i="9"/>
  <c r="G816" i="9"/>
  <c r="C816" i="9"/>
  <c r="E816" i="9"/>
  <c r="F816" i="9"/>
  <c r="M804" i="9"/>
  <c r="L804" i="9"/>
  <c r="K804" i="9"/>
  <c r="J804" i="9"/>
  <c r="I804" i="9"/>
  <c r="H804" i="9"/>
  <c r="G804" i="9"/>
  <c r="C804" i="9"/>
  <c r="E804" i="9"/>
  <c r="F804" i="9"/>
  <c r="M792" i="9"/>
  <c r="L792" i="9"/>
  <c r="K792" i="9"/>
  <c r="J792" i="9"/>
  <c r="H792" i="9"/>
  <c r="I792" i="9"/>
  <c r="G792" i="9"/>
  <c r="C792" i="9"/>
  <c r="E792" i="9"/>
  <c r="F792" i="9"/>
  <c r="M780" i="9"/>
  <c r="L780" i="9"/>
  <c r="J780" i="9"/>
  <c r="K780" i="9"/>
  <c r="H780" i="9"/>
  <c r="I780" i="9"/>
  <c r="G780" i="9"/>
  <c r="C780" i="9"/>
  <c r="E780" i="9"/>
  <c r="F780" i="9"/>
  <c r="M768" i="9"/>
  <c r="L768" i="9"/>
  <c r="J768" i="9"/>
  <c r="K768" i="9"/>
  <c r="I768" i="9"/>
  <c r="H768" i="9"/>
  <c r="G768" i="9"/>
  <c r="C768" i="9"/>
  <c r="E768" i="9"/>
  <c r="F768" i="9"/>
  <c r="M756" i="9"/>
  <c r="L756" i="9"/>
  <c r="K756" i="9"/>
  <c r="J756" i="9"/>
  <c r="I756" i="9"/>
  <c r="H756" i="9"/>
  <c r="G756" i="9"/>
  <c r="C756" i="9"/>
  <c r="E756" i="9"/>
  <c r="F756" i="9"/>
  <c r="M744" i="9"/>
  <c r="L744" i="9"/>
  <c r="K744" i="9"/>
  <c r="J744" i="9"/>
  <c r="I744" i="9"/>
  <c r="H744" i="9"/>
  <c r="G744" i="9"/>
  <c r="C744" i="9"/>
  <c r="E744" i="9"/>
  <c r="F744" i="9"/>
  <c r="M732" i="9"/>
  <c r="L732" i="9"/>
  <c r="K732" i="9"/>
  <c r="J732" i="9"/>
  <c r="I732" i="9"/>
  <c r="H732" i="9"/>
  <c r="G732" i="9"/>
  <c r="C732" i="9"/>
  <c r="E732" i="9"/>
  <c r="F732" i="9"/>
  <c r="M720" i="9"/>
  <c r="L720" i="9"/>
  <c r="K720" i="9"/>
  <c r="J720" i="9"/>
  <c r="H720" i="9"/>
  <c r="I720" i="9"/>
  <c r="G720" i="9"/>
  <c r="C720" i="9"/>
  <c r="D720" i="9"/>
  <c r="E720" i="9"/>
  <c r="F720" i="9"/>
  <c r="M708" i="9"/>
  <c r="L708" i="9"/>
  <c r="K708" i="9"/>
  <c r="J708" i="9"/>
  <c r="H708" i="9"/>
  <c r="I708" i="9"/>
  <c r="G708" i="9"/>
  <c r="B708" i="9"/>
  <c r="D708" i="9"/>
  <c r="F708" i="9"/>
  <c r="M696" i="9"/>
  <c r="L696" i="9"/>
  <c r="K696" i="9"/>
  <c r="J696" i="9"/>
  <c r="I696" i="9"/>
  <c r="H696" i="9"/>
  <c r="G696" i="9"/>
  <c r="B696" i="9"/>
  <c r="C696" i="9"/>
  <c r="E696" i="9"/>
  <c r="M684" i="9"/>
  <c r="L684" i="9"/>
  <c r="K684" i="9"/>
  <c r="J684" i="9"/>
  <c r="I684" i="9"/>
  <c r="H684" i="9"/>
  <c r="G684" i="9"/>
  <c r="B684" i="9"/>
  <c r="C684" i="9"/>
  <c r="D684" i="9"/>
  <c r="E684" i="9"/>
  <c r="F684" i="9"/>
  <c r="M672" i="9"/>
  <c r="L672" i="9"/>
  <c r="K672" i="9"/>
  <c r="J672" i="9"/>
  <c r="I672" i="9"/>
  <c r="H672" i="9"/>
  <c r="G672" i="9"/>
  <c r="B672" i="9"/>
  <c r="D672" i="9"/>
  <c r="F672" i="9"/>
  <c r="C672" i="9"/>
  <c r="M660" i="9"/>
  <c r="L660" i="9"/>
  <c r="K660" i="9"/>
  <c r="J660" i="9"/>
  <c r="I660" i="9"/>
  <c r="H660" i="9"/>
  <c r="G660" i="9"/>
  <c r="B660" i="9"/>
  <c r="D660" i="9"/>
  <c r="E660" i="9"/>
  <c r="M648" i="9"/>
  <c r="L648" i="9"/>
  <c r="K648" i="9"/>
  <c r="J648" i="9"/>
  <c r="H648" i="9"/>
  <c r="I648" i="9"/>
  <c r="G648" i="9"/>
  <c r="B648" i="9"/>
  <c r="C648" i="9"/>
  <c r="D648" i="9"/>
  <c r="E648" i="9"/>
  <c r="F648" i="9"/>
  <c r="M636" i="9"/>
  <c r="L636" i="9"/>
  <c r="K636" i="9"/>
  <c r="J636" i="9"/>
  <c r="H636" i="9"/>
  <c r="I636" i="9"/>
  <c r="G636" i="9"/>
  <c r="B636" i="9"/>
  <c r="C636" i="9"/>
  <c r="D636" i="9"/>
  <c r="E636" i="9"/>
  <c r="F636" i="9"/>
  <c r="M624" i="9"/>
  <c r="L624" i="9"/>
  <c r="K624" i="9"/>
  <c r="J624" i="9"/>
  <c r="I624" i="9"/>
  <c r="H624" i="9"/>
  <c r="G624" i="9"/>
  <c r="B624" i="9"/>
  <c r="C624" i="9"/>
  <c r="D624" i="9"/>
  <c r="E624" i="9"/>
  <c r="F624" i="9"/>
  <c r="M612" i="9"/>
  <c r="L612" i="9"/>
  <c r="K612" i="9"/>
  <c r="J612" i="9"/>
  <c r="I612" i="9"/>
  <c r="H612" i="9"/>
  <c r="G612" i="9"/>
  <c r="B612" i="9"/>
  <c r="C612" i="9"/>
  <c r="D612" i="9"/>
  <c r="E612" i="9"/>
  <c r="F612" i="9"/>
  <c r="M600" i="9"/>
  <c r="L600" i="9"/>
  <c r="K600" i="9"/>
  <c r="J600" i="9"/>
  <c r="I600" i="9"/>
  <c r="H600" i="9"/>
  <c r="G600" i="9"/>
  <c r="B600" i="9"/>
  <c r="C600" i="9"/>
  <c r="D600" i="9"/>
  <c r="E600" i="9"/>
  <c r="F600" i="9"/>
  <c r="M588" i="9"/>
  <c r="L588" i="9"/>
  <c r="K588" i="9"/>
  <c r="J588" i="9"/>
  <c r="I588" i="9"/>
  <c r="H588" i="9"/>
  <c r="G588" i="9"/>
  <c r="B588" i="9"/>
  <c r="C588" i="9"/>
  <c r="D588" i="9"/>
  <c r="E588" i="9"/>
  <c r="F588" i="9"/>
  <c r="M576" i="9"/>
  <c r="L576" i="9"/>
  <c r="K576" i="9"/>
  <c r="J576" i="9"/>
  <c r="H576" i="9"/>
  <c r="G576" i="9"/>
  <c r="I576" i="9"/>
  <c r="B576" i="9"/>
  <c r="C576" i="9"/>
  <c r="D576" i="9"/>
  <c r="E576" i="9"/>
  <c r="F576" i="9"/>
  <c r="M564" i="9"/>
  <c r="L564" i="9"/>
  <c r="K564" i="9"/>
  <c r="J564" i="9"/>
  <c r="H564" i="9"/>
  <c r="I564" i="9"/>
  <c r="G564" i="9"/>
  <c r="B564" i="9"/>
  <c r="C564" i="9"/>
  <c r="D564" i="9"/>
  <c r="E564" i="9"/>
  <c r="F564" i="9"/>
  <c r="M552" i="9"/>
  <c r="L552" i="9"/>
  <c r="K552" i="9"/>
  <c r="J552" i="9"/>
  <c r="I552" i="9"/>
  <c r="H552" i="9"/>
  <c r="G552" i="9"/>
  <c r="B552" i="9"/>
  <c r="C552" i="9"/>
  <c r="D552" i="9"/>
  <c r="E552" i="9"/>
  <c r="F552" i="9"/>
  <c r="M540" i="9"/>
  <c r="L540" i="9"/>
  <c r="K540" i="9"/>
  <c r="J540" i="9"/>
  <c r="I540" i="9"/>
  <c r="H540" i="9"/>
  <c r="G540" i="9"/>
  <c r="B540" i="9"/>
  <c r="C540" i="9"/>
  <c r="D540" i="9"/>
  <c r="E540" i="9"/>
  <c r="F540" i="9"/>
  <c r="M528" i="9"/>
  <c r="L528" i="9"/>
  <c r="K528" i="9"/>
  <c r="J528" i="9"/>
  <c r="I528" i="9"/>
  <c r="H528" i="9"/>
  <c r="G528" i="9"/>
  <c r="B528" i="9"/>
  <c r="C528" i="9"/>
  <c r="D528" i="9"/>
  <c r="E528" i="9"/>
  <c r="F528" i="9"/>
  <c r="M516" i="9"/>
  <c r="L516" i="9"/>
  <c r="K516" i="9"/>
  <c r="J516" i="9"/>
  <c r="I516" i="9"/>
  <c r="H516" i="9"/>
  <c r="G516" i="9"/>
  <c r="B516" i="9"/>
  <c r="C516" i="9"/>
  <c r="D516" i="9"/>
  <c r="E516" i="9"/>
  <c r="F516" i="9"/>
  <c r="M504" i="9"/>
  <c r="L504" i="9"/>
  <c r="K504" i="9"/>
  <c r="J504" i="9"/>
  <c r="H504" i="9"/>
  <c r="I504" i="9"/>
  <c r="G504" i="9"/>
  <c r="D504" i="9"/>
  <c r="E504" i="9"/>
  <c r="F504" i="9"/>
  <c r="B504" i="9"/>
  <c r="F896" i="9"/>
  <c r="B894" i="9"/>
  <c r="B891" i="9"/>
  <c r="C888" i="9"/>
  <c r="C882" i="9"/>
  <c r="B879" i="9"/>
  <c r="E872" i="9"/>
  <c r="D869" i="9"/>
  <c r="B866" i="9"/>
  <c r="B856" i="9"/>
  <c r="D843" i="9"/>
  <c r="F834" i="9"/>
  <c r="D822" i="9"/>
  <c r="B808" i="9"/>
  <c r="F800" i="9"/>
  <c r="D786" i="9"/>
  <c r="B772" i="9"/>
  <c r="F764" i="9"/>
  <c r="D750" i="9"/>
  <c r="B736" i="9"/>
  <c r="F728" i="9"/>
  <c r="D713" i="9"/>
  <c r="D692" i="9"/>
  <c r="E665" i="9"/>
  <c r="D644" i="9"/>
  <c r="B558" i="9"/>
  <c r="M898" i="9"/>
  <c r="L898" i="9"/>
  <c r="K898" i="9"/>
  <c r="J898" i="9"/>
  <c r="I898" i="9"/>
  <c r="H898" i="9"/>
  <c r="G898" i="9"/>
  <c r="D898" i="9"/>
  <c r="M886" i="9"/>
  <c r="L886" i="9"/>
  <c r="K886" i="9"/>
  <c r="J886" i="9"/>
  <c r="I886" i="9"/>
  <c r="H886" i="9"/>
  <c r="G886" i="9"/>
  <c r="D886" i="9"/>
  <c r="M874" i="9"/>
  <c r="L874" i="9"/>
  <c r="K874" i="9"/>
  <c r="J874" i="9"/>
  <c r="I874" i="9"/>
  <c r="H874" i="9"/>
  <c r="G874" i="9"/>
  <c r="D874" i="9"/>
  <c r="M862" i="9"/>
  <c r="L862" i="9"/>
  <c r="K862" i="9"/>
  <c r="J862" i="9"/>
  <c r="I862" i="9"/>
  <c r="H862" i="9"/>
  <c r="G862" i="9"/>
  <c r="D862" i="9"/>
  <c r="M850" i="9"/>
  <c r="L850" i="9"/>
  <c r="K850" i="9"/>
  <c r="J850" i="9"/>
  <c r="I850" i="9"/>
  <c r="H850" i="9"/>
  <c r="G850" i="9"/>
  <c r="D850" i="9"/>
  <c r="F850" i="9"/>
  <c r="M838" i="9"/>
  <c r="L838" i="9"/>
  <c r="K838" i="9"/>
  <c r="J838" i="9"/>
  <c r="I838" i="9"/>
  <c r="H838" i="9"/>
  <c r="G838" i="9"/>
  <c r="D838" i="9"/>
  <c r="F838" i="9"/>
  <c r="M826" i="9"/>
  <c r="L826" i="9"/>
  <c r="K826" i="9"/>
  <c r="J826" i="9"/>
  <c r="I826" i="9"/>
  <c r="H826" i="9"/>
  <c r="G826" i="9"/>
  <c r="C826" i="9"/>
  <c r="D826" i="9"/>
  <c r="E826" i="9"/>
  <c r="F826" i="9"/>
  <c r="M814" i="9"/>
  <c r="L814" i="9"/>
  <c r="K814" i="9"/>
  <c r="J814" i="9"/>
  <c r="I814" i="9"/>
  <c r="H814" i="9"/>
  <c r="G814" i="9"/>
  <c r="C814" i="9"/>
  <c r="D814" i="9"/>
  <c r="E814" i="9"/>
  <c r="F814" i="9"/>
  <c r="M802" i="9"/>
  <c r="L802" i="9"/>
  <c r="K802" i="9"/>
  <c r="J802" i="9"/>
  <c r="I802" i="9"/>
  <c r="H802" i="9"/>
  <c r="G802" i="9"/>
  <c r="C802" i="9"/>
  <c r="D802" i="9"/>
  <c r="E802" i="9"/>
  <c r="F802" i="9"/>
  <c r="M790" i="9"/>
  <c r="L790" i="9"/>
  <c r="K790" i="9"/>
  <c r="J790" i="9"/>
  <c r="I790" i="9"/>
  <c r="H790" i="9"/>
  <c r="G790" i="9"/>
  <c r="C790" i="9"/>
  <c r="D790" i="9"/>
  <c r="E790" i="9"/>
  <c r="F790" i="9"/>
  <c r="M778" i="9"/>
  <c r="L778" i="9"/>
  <c r="K778" i="9"/>
  <c r="J778" i="9"/>
  <c r="I778" i="9"/>
  <c r="H778" i="9"/>
  <c r="G778" i="9"/>
  <c r="C778" i="9"/>
  <c r="D778" i="9"/>
  <c r="E778" i="9"/>
  <c r="F778" i="9"/>
  <c r="M766" i="9"/>
  <c r="L766" i="9"/>
  <c r="K766" i="9"/>
  <c r="J766" i="9"/>
  <c r="I766" i="9"/>
  <c r="H766" i="9"/>
  <c r="G766" i="9"/>
  <c r="C766" i="9"/>
  <c r="D766" i="9"/>
  <c r="E766" i="9"/>
  <c r="F766" i="9"/>
  <c r="M754" i="9"/>
  <c r="L754" i="9"/>
  <c r="K754" i="9"/>
  <c r="J754" i="9"/>
  <c r="I754" i="9"/>
  <c r="H754" i="9"/>
  <c r="G754" i="9"/>
  <c r="C754" i="9"/>
  <c r="D754" i="9"/>
  <c r="E754" i="9"/>
  <c r="F754" i="9"/>
  <c r="M742" i="9"/>
  <c r="L742" i="9"/>
  <c r="K742" i="9"/>
  <c r="J742" i="9"/>
  <c r="I742" i="9"/>
  <c r="H742" i="9"/>
  <c r="G742" i="9"/>
  <c r="C742" i="9"/>
  <c r="D742" i="9"/>
  <c r="E742" i="9"/>
  <c r="F742" i="9"/>
  <c r="M730" i="9"/>
  <c r="L730" i="9"/>
  <c r="K730" i="9"/>
  <c r="J730" i="9"/>
  <c r="I730" i="9"/>
  <c r="H730" i="9"/>
  <c r="G730" i="9"/>
  <c r="C730" i="9"/>
  <c r="D730" i="9"/>
  <c r="E730" i="9"/>
  <c r="F730" i="9"/>
  <c r="M718" i="9"/>
  <c r="L718" i="9"/>
  <c r="K718" i="9"/>
  <c r="J718" i="9"/>
  <c r="I718" i="9"/>
  <c r="H718" i="9"/>
  <c r="G718" i="9"/>
  <c r="B718" i="9"/>
  <c r="C718" i="9"/>
  <c r="D718" i="9"/>
  <c r="F718" i="9"/>
  <c r="M706" i="9"/>
  <c r="L706" i="9"/>
  <c r="K706" i="9"/>
  <c r="J706" i="9"/>
  <c r="I706" i="9"/>
  <c r="H706" i="9"/>
  <c r="G706" i="9"/>
  <c r="B706" i="9"/>
  <c r="C706" i="9"/>
  <c r="D706" i="9"/>
  <c r="E706" i="9"/>
  <c r="M694" i="9"/>
  <c r="L694" i="9"/>
  <c r="K694" i="9"/>
  <c r="J694" i="9"/>
  <c r="I694" i="9"/>
  <c r="H694" i="9"/>
  <c r="G694" i="9"/>
  <c r="C694" i="9"/>
  <c r="E694" i="9"/>
  <c r="F694" i="9"/>
  <c r="M682" i="9"/>
  <c r="L682" i="9"/>
  <c r="K682" i="9"/>
  <c r="J682" i="9"/>
  <c r="I682" i="9"/>
  <c r="H682" i="9"/>
  <c r="G682" i="9"/>
  <c r="E682" i="9"/>
  <c r="C682" i="9"/>
  <c r="M670" i="9"/>
  <c r="L670" i="9"/>
  <c r="K670" i="9"/>
  <c r="J670" i="9"/>
  <c r="I670" i="9"/>
  <c r="H670" i="9"/>
  <c r="G670" i="9"/>
  <c r="B670" i="9"/>
  <c r="C670" i="9"/>
  <c r="D670" i="9"/>
  <c r="E670" i="9"/>
  <c r="M658" i="9"/>
  <c r="L658" i="9"/>
  <c r="K658" i="9"/>
  <c r="J658" i="9"/>
  <c r="I658" i="9"/>
  <c r="H658" i="9"/>
  <c r="G658" i="9"/>
  <c r="B658" i="9"/>
  <c r="C658" i="9"/>
  <c r="D658" i="9"/>
  <c r="E658" i="9"/>
  <c r="F658" i="9"/>
  <c r="M646" i="9"/>
  <c r="L646" i="9"/>
  <c r="K646" i="9"/>
  <c r="J646" i="9"/>
  <c r="I646" i="9"/>
  <c r="H646" i="9"/>
  <c r="G646" i="9"/>
  <c r="B646" i="9"/>
  <c r="C646" i="9"/>
  <c r="E646" i="9"/>
  <c r="D646" i="9"/>
  <c r="M634" i="9"/>
  <c r="L634" i="9"/>
  <c r="K634" i="9"/>
  <c r="J634" i="9"/>
  <c r="I634" i="9"/>
  <c r="H634" i="9"/>
  <c r="G634" i="9"/>
  <c r="B634" i="9"/>
  <c r="C634" i="9"/>
  <c r="E634" i="9"/>
  <c r="D634" i="9"/>
  <c r="M622" i="9"/>
  <c r="L622" i="9"/>
  <c r="K622" i="9"/>
  <c r="J622" i="9"/>
  <c r="I622" i="9"/>
  <c r="H622" i="9"/>
  <c r="G622" i="9"/>
  <c r="B622" i="9"/>
  <c r="C622" i="9"/>
  <c r="E622" i="9"/>
  <c r="D622" i="9"/>
  <c r="M610" i="9"/>
  <c r="L610" i="9"/>
  <c r="K610" i="9"/>
  <c r="J610" i="9"/>
  <c r="I610" i="9"/>
  <c r="H610" i="9"/>
  <c r="G610" i="9"/>
  <c r="B610" i="9"/>
  <c r="C610" i="9"/>
  <c r="E610" i="9"/>
  <c r="D610" i="9"/>
  <c r="F610" i="9"/>
  <c r="M598" i="9"/>
  <c r="L598" i="9"/>
  <c r="K598" i="9"/>
  <c r="J598" i="9"/>
  <c r="I598" i="9"/>
  <c r="H598" i="9"/>
  <c r="G598" i="9"/>
  <c r="B598" i="9"/>
  <c r="C598" i="9"/>
  <c r="E598" i="9"/>
  <c r="D598" i="9"/>
  <c r="F598" i="9"/>
  <c r="M586" i="9"/>
  <c r="L586" i="9"/>
  <c r="K586" i="9"/>
  <c r="J586" i="9"/>
  <c r="I586" i="9"/>
  <c r="H586" i="9"/>
  <c r="G586" i="9"/>
  <c r="B586" i="9"/>
  <c r="C586" i="9"/>
  <c r="E586" i="9"/>
  <c r="D586" i="9"/>
  <c r="M574" i="9"/>
  <c r="L574" i="9"/>
  <c r="K574" i="9"/>
  <c r="J574" i="9"/>
  <c r="I574" i="9"/>
  <c r="H574" i="9"/>
  <c r="G574" i="9"/>
  <c r="B574" i="9"/>
  <c r="C574" i="9"/>
  <c r="E574" i="9"/>
  <c r="D574" i="9"/>
  <c r="M562" i="9"/>
  <c r="L562" i="9"/>
  <c r="K562" i="9"/>
  <c r="J562" i="9"/>
  <c r="I562" i="9"/>
  <c r="H562" i="9"/>
  <c r="G562" i="9"/>
  <c r="B562" i="9"/>
  <c r="C562" i="9"/>
  <c r="E562" i="9"/>
  <c r="D562" i="9"/>
  <c r="M550" i="9"/>
  <c r="L550" i="9"/>
  <c r="K550" i="9"/>
  <c r="J550" i="9"/>
  <c r="I550" i="9"/>
  <c r="H550" i="9"/>
  <c r="G550" i="9"/>
  <c r="B550" i="9"/>
  <c r="C550" i="9"/>
  <c r="E550" i="9"/>
  <c r="D550" i="9"/>
  <c r="M538" i="9"/>
  <c r="L538" i="9"/>
  <c r="K538" i="9"/>
  <c r="J538" i="9"/>
  <c r="I538" i="9"/>
  <c r="H538" i="9"/>
  <c r="G538" i="9"/>
  <c r="B538" i="9"/>
  <c r="C538" i="9"/>
  <c r="E538" i="9"/>
  <c r="D538" i="9"/>
  <c r="F538" i="9"/>
  <c r="M526" i="9"/>
  <c r="L526" i="9"/>
  <c r="K526" i="9"/>
  <c r="J526" i="9"/>
  <c r="I526" i="9"/>
  <c r="H526" i="9"/>
  <c r="G526" i="9"/>
  <c r="B526" i="9"/>
  <c r="C526" i="9"/>
  <c r="E526" i="9"/>
  <c r="D526" i="9"/>
  <c r="F526" i="9"/>
  <c r="M514" i="9"/>
  <c r="L514" i="9"/>
  <c r="K514" i="9"/>
  <c r="J514" i="9"/>
  <c r="I514" i="9"/>
  <c r="H514" i="9"/>
  <c r="G514" i="9"/>
  <c r="B514" i="9"/>
  <c r="C514" i="9"/>
  <c r="E514" i="9"/>
  <c r="D514" i="9"/>
  <c r="M502" i="9"/>
  <c r="L502" i="9"/>
  <c r="K502" i="9"/>
  <c r="J502" i="9"/>
  <c r="H502" i="9"/>
  <c r="I502" i="9"/>
  <c r="G502" i="9"/>
  <c r="B502" i="9"/>
  <c r="C502" i="9"/>
  <c r="D502" i="9"/>
  <c r="E502" i="9"/>
  <c r="F502" i="9"/>
  <c r="D896" i="9"/>
  <c r="D893" i="9"/>
  <c r="E890" i="9"/>
  <c r="F884" i="9"/>
  <c r="F881" i="9"/>
  <c r="D878" i="9"/>
  <c r="C872" i="9"/>
  <c r="F868" i="9"/>
  <c r="E862" i="9"/>
  <c r="B855" i="9"/>
  <c r="F846" i="9"/>
  <c r="F842" i="9"/>
  <c r="E838" i="9"/>
  <c r="F833" i="9"/>
  <c r="B828" i="9"/>
  <c r="F820" i="9"/>
  <c r="D806" i="9"/>
  <c r="B792" i="9"/>
  <c r="F784" i="9"/>
  <c r="D770" i="9"/>
  <c r="B756" i="9"/>
  <c r="F748" i="9"/>
  <c r="D734" i="9"/>
  <c r="C711" i="9"/>
  <c r="C701" i="9"/>
  <c r="B690" i="9"/>
  <c r="F634" i="9"/>
  <c r="E591" i="9"/>
  <c r="D548" i="9"/>
  <c r="C504" i="9"/>
  <c r="M508" i="9"/>
  <c r="L508" i="9"/>
  <c r="K508" i="9"/>
  <c r="J508" i="9"/>
  <c r="I508" i="9"/>
  <c r="H508" i="9"/>
  <c r="G508" i="9"/>
  <c r="B508" i="9"/>
  <c r="C508" i="9"/>
  <c r="D508" i="9"/>
  <c r="F508" i="9"/>
  <c r="E508" i="9"/>
  <c r="B503" i="9"/>
  <c r="I503" i="9"/>
  <c r="K503" i="9"/>
  <c r="M503" i="9"/>
  <c r="J503" i="9"/>
  <c r="L503" i="9"/>
  <c r="S514" i="5"/>
  <c r="E503" i="9"/>
  <c r="D503" i="9"/>
  <c r="C503" i="9"/>
  <c r="H516" i="5"/>
  <c r="L516" i="5"/>
  <c r="O516" i="5"/>
  <c r="P516" i="5" s="1"/>
  <c r="H517" i="5"/>
  <c r="L517" i="5"/>
  <c r="O517" i="5"/>
  <c r="P517" i="5" s="1"/>
  <c r="H518" i="5"/>
  <c r="L518" i="5"/>
  <c r="O518" i="5"/>
  <c r="P518" i="5" s="1"/>
  <c r="H519" i="5"/>
  <c r="L519" i="5"/>
  <c r="O519" i="5"/>
  <c r="P519" i="5" s="1"/>
  <c r="H520" i="5"/>
  <c r="L520" i="5"/>
  <c r="O520" i="5"/>
  <c r="P520" i="5" s="1"/>
  <c r="H521" i="5"/>
  <c r="L521" i="5"/>
  <c r="O521" i="5"/>
  <c r="P521" i="5" s="1"/>
  <c r="H522" i="5"/>
  <c r="L522" i="5"/>
  <c r="O522" i="5"/>
  <c r="P522" i="5" s="1"/>
  <c r="H523" i="5"/>
  <c r="L523" i="5"/>
  <c r="O523" i="5"/>
  <c r="P523" i="5" s="1"/>
  <c r="H524" i="5"/>
  <c r="L524" i="5"/>
  <c r="O524" i="5"/>
  <c r="P524" i="5" s="1"/>
  <c r="H525" i="5"/>
  <c r="L525" i="5"/>
  <c r="O525" i="5"/>
  <c r="P525" i="5" s="1"/>
  <c r="H526" i="5"/>
  <c r="L526" i="5"/>
  <c r="O526" i="5"/>
  <c r="P526" i="5" s="1"/>
  <c r="H527" i="5"/>
  <c r="L527" i="5"/>
  <c r="O527" i="5"/>
  <c r="P527" i="5" s="1"/>
  <c r="H528" i="5"/>
  <c r="L528" i="5"/>
  <c r="O528" i="5"/>
  <c r="P528" i="5" s="1"/>
  <c r="H529" i="5"/>
  <c r="L529" i="5"/>
  <c r="O529" i="5"/>
  <c r="P529" i="5" s="1"/>
  <c r="H530" i="5"/>
  <c r="L530" i="5"/>
  <c r="O530" i="5"/>
  <c r="P530" i="5" s="1"/>
  <c r="H531" i="5"/>
  <c r="L531" i="5"/>
  <c r="O531" i="5"/>
  <c r="P531" i="5" s="1"/>
  <c r="H532" i="5"/>
  <c r="L532" i="5"/>
  <c r="O532" i="5"/>
  <c r="P532" i="5" s="1"/>
  <c r="H533" i="5"/>
  <c r="L533" i="5"/>
  <c r="O533" i="5"/>
  <c r="P533" i="5" s="1"/>
  <c r="H534" i="5"/>
  <c r="L534" i="5"/>
  <c r="O534" i="5"/>
  <c r="P534" i="5" s="1"/>
  <c r="H535" i="5"/>
  <c r="L535" i="5"/>
  <c r="O535" i="5"/>
  <c r="P535" i="5" s="1"/>
  <c r="H536" i="5"/>
  <c r="L536" i="5"/>
  <c r="O536" i="5"/>
  <c r="P536" i="5" s="1"/>
  <c r="H537" i="5"/>
  <c r="L537" i="5"/>
  <c r="O537" i="5"/>
  <c r="P537" i="5" s="1"/>
  <c r="H538" i="5"/>
  <c r="L538" i="5"/>
  <c r="O538" i="5"/>
  <c r="P538" i="5" s="1"/>
  <c r="H539" i="5"/>
  <c r="L539" i="5"/>
  <c r="O539" i="5"/>
  <c r="P539" i="5" s="1"/>
  <c r="H540" i="5"/>
  <c r="L540" i="5"/>
  <c r="O540" i="5"/>
  <c r="P540" i="5" s="1"/>
  <c r="H541" i="5"/>
  <c r="L541" i="5"/>
  <c r="O541" i="5"/>
  <c r="P541" i="5" s="1"/>
  <c r="H542" i="5"/>
  <c r="L542" i="5"/>
  <c r="O542" i="5"/>
  <c r="P542" i="5" s="1"/>
  <c r="H543" i="5"/>
  <c r="L543" i="5"/>
  <c r="O543" i="5"/>
  <c r="P543" i="5" s="1"/>
  <c r="H544" i="5"/>
  <c r="L544" i="5"/>
  <c r="O544" i="5"/>
  <c r="P544" i="5" s="1"/>
  <c r="H545" i="5"/>
  <c r="L545" i="5"/>
  <c r="O545" i="5"/>
  <c r="P545" i="5" s="1"/>
  <c r="H546" i="5"/>
  <c r="L546" i="5"/>
  <c r="O546" i="5"/>
  <c r="P546" i="5" s="1"/>
  <c r="H547" i="5"/>
  <c r="L547" i="5"/>
  <c r="O547" i="5"/>
  <c r="P547" i="5" s="1"/>
  <c r="H548" i="5"/>
  <c r="L548" i="5"/>
  <c r="O548" i="5"/>
  <c r="P548" i="5" s="1"/>
  <c r="H549" i="5"/>
  <c r="L549" i="5"/>
  <c r="O549" i="5"/>
  <c r="P549" i="5" s="1"/>
  <c r="H550" i="5"/>
  <c r="L550" i="5"/>
  <c r="O550" i="5"/>
  <c r="P550" i="5" s="1"/>
  <c r="H551" i="5"/>
  <c r="L551" i="5"/>
  <c r="O551" i="5"/>
  <c r="P551" i="5" s="1"/>
  <c r="H552" i="5"/>
  <c r="L552" i="5"/>
  <c r="O552" i="5"/>
  <c r="P552" i="5" s="1"/>
  <c r="H553" i="5"/>
  <c r="L553" i="5"/>
  <c r="O553" i="5"/>
  <c r="P553" i="5" s="1"/>
  <c r="H554" i="5"/>
  <c r="L554" i="5"/>
  <c r="O554" i="5"/>
  <c r="P554" i="5" s="1"/>
  <c r="H555" i="5"/>
  <c r="L555" i="5"/>
  <c r="O555" i="5"/>
  <c r="P555" i="5" s="1"/>
  <c r="H556" i="5"/>
  <c r="L556" i="5"/>
  <c r="O556" i="5"/>
  <c r="P556" i="5" s="1"/>
  <c r="H557" i="5"/>
  <c r="L557" i="5"/>
  <c r="O557" i="5"/>
  <c r="P557" i="5" s="1"/>
  <c r="H558" i="5"/>
  <c r="L558" i="5"/>
  <c r="O558" i="5"/>
  <c r="P558" i="5" s="1"/>
  <c r="H559" i="5"/>
  <c r="L559" i="5"/>
  <c r="O559" i="5"/>
  <c r="P559" i="5" s="1"/>
  <c r="H560" i="5"/>
  <c r="L560" i="5"/>
  <c r="O560" i="5"/>
  <c r="P560" i="5" s="1"/>
  <c r="H561" i="5"/>
  <c r="L561" i="5"/>
  <c r="O561" i="5"/>
  <c r="P561" i="5" s="1"/>
  <c r="H562" i="5"/>
  <c r="L562" i="5"/>
  <c r="O562" i="5"/>
  <c r="P562" i="5" s="1"/>
  <c r="H563" i="5"/>
  <c r="L563" i="5"/>
  <c r="O563" i="5"/>
  <c r="P563" i="5" s="1"/>
  <c r="H564" i="5"/>
  <c r="L564" i="5"/>
  <c r="O564" i="5"/>
  <c r="P564" i="5" s="1"/>
  <c r="H565" i="5"/>
  <c r="L565" i="5"/>
  <c r="O565" i="5"/>
  <c r="P565" i="5" s="1"/>
  <c r="H566" i="5"/>
  <c r="L566" i="5"/>
  <c r="O566" i="5"/>
  <c r="P566" i="5" s="1"/>
  <c r="H567" i="5"/>
  <c r="L567" i="5"/>
  <c r="O567" i="5"/>
  <c r="P567" i="5" s="1"/>
  <c r="H568" i="5"/>
  <c r="L568" i="5"/>
  <c r="O568" i="5"/>
  <c r="P568" i="5" s="1"/>
  <c r="H569" i="5"/>
  <c r="L569" i="5"/>
  <c r="O569" i="5"/>
  <c r="P569" i="5" s="1"/>
  <c r="H570" i="5"/>
  <c r="L570" i="5"/>
  <c r="O570" i="5"/>
  <c r="P570" i="5" s="1"/>
  <c r="H571" i="5"/>
  <c r="L571" i="5"/>
  <c r="O571" i="5"/>
  <c r="P571" i="5" s="1"/>
  <c r="H572" i="5"/>
  <c r="L572" i="5"/>
  <c r="O572" i="5"/>
  <c r="P572" i="5" s="1"/>
  <c r="H573" i="5"/>
  <c r="L573" i="5"/>
  <c r="O573" i="5"/>
  <c r="P573" i="5" s="1"/>
  <c r="H574" i="5"/>
  <c r="L574" i="5"/>
  <c r="O574" i="5"/>
  <c r="P574" i="5" s="1"/>
  <c r="H575" i="5"/>
  <c r="L575" i="5"/>
  <c r="O575" i="5"/>
  <c r="P575" i="5" s="1"/>
  <c r="H576" i="5"/>
  <c r="L576" i="5"/>
  <c r="O576" i="5"/>
  <c r="P576" i="5" s="1"/>
  <c r="H577" i="5"/>
  <c r="L577" i="5"/>
  <c r="O577" i="5"/>
  <c r="P577" i="5" s="1"/>
  <c r="H578" i="5"/>
  <c r="L578" i="5"/>
  <c r="O578" i="5"/>
  <c r="P578" i="5" s="1"/>
  <c r="H579" i="5"/>
  <c r="L579" i="5"/>
  <c r="O579" i="5"/>
  <c r="P579" i="5" s="1"/>
  <c r="H580" i="5"/>
  <c r="L580" i="5"/>
  <c r="O580" i="5"/>
  <c r="P580" i="5" s="1"/>
  <c r="H581" i="5"/>
  <c r="L581" i="5"/>
  <c r="O581" i="5"/>
  <c r="P581" i="5" s="1"/>
  <c r="H582" i="5"/>
  <c r="L582" i="5"/>
  <c r="O582" i="5"/>
  <c r="P582" i="5" s="1"/>
  <c r="H583" i="5"/>
  <c r="L583" i="5"/>
  <c r="O583" i="5"/>
  <c r="P583" i="5" s="1"/>
  <c r="H584" i="5"/>
  <c r="L584" i="5"/>
  <c r="O584" i="5"/>
  <c r="P584" i="5" s="1"/>
  <c r="H585" i="5"/>
  <c r="L585" i="5"/>
  <c r="O585" i="5"/>
  <c r="P585" i="5" s="1"/>
  <c r="H586" i="5"/>
  <c r="L586" i="5"/>
  <c r="O586" i="5"/>
  <c r="P586" i="5" s="1"/>
  <c r="H587" i="5"/>
  <c r="L587" i="5"/>
  <c r="O587" i="5"/>
  <c r="P587" i="5" s="1"/>
  <c r="H588" i="5"/>
  <c r="L588" i="5"/>
  <c r="O588" i="5"/>
  <c r="P588" i="5" s="1"/>
  <c r="H589" i="5"/>
  <c r="L589" i="5"/>
  <c r="O589" i="5"/>
  <c r="P589" i="5" s="1"/>
  <c r="H590" i="5"/>
  <c r="L590" i="5"/>
  <c r="O590" i="5"/>
  <c r="P590" i="5" s="1"/>
  <c r="H591" i="5"/>
  <c r="L591" i="5"/>
  <c r="O591" i="5"/>
  <c r="P591" i="5" s="1"/>
  <c r="H592" i="5"/>
  <c r="L592" i="5"/>
  <c r="O592" i="5"/>
  <c r="P592" i="5" s="1"/>
  <c r="H593" i="5"/>
  <c r="L593" i="5"/>
  <c r="O593" i="5"/>
  <c r="P593" i="5" s="1"/>
  <c r="H594" i="5"/>
  <c r="L594" i="5"/>
  <c r="O594" i="5"/>
  <c r="P594" i="5" s="1"/>
  <c r="H595" i="5"/>
  <c r="L595" i="5"/>
  <c r="O595" i="5"/>
  <c r="P595" i="5" s="1"/>
  <c r="H596" i="5"/>
  <c r="L596" i="5"/>
  <c r="O596" i="5"/>
  <c r="P596" i="5" s="1"/>
  <c r="H597" i="5"/>
  <c r="L597" i="5"/>
  <c r="O597" i="5"/>
  <c r="P597" i="5" s="1"/>
  <c r="H598" i="5"/>
  <c r="L598" i="5"/>
  <c r="O598" i="5"/>
  <c r="P598" i="5" s="1"/>
  <c r="H599" i="5"/>
  <c r="L599" i="5"/>
  <c r="O599" i="5"/>
  <c r="P599" i="5" s="1"/>
  <c r="H600" i="5"/>
  <c r="L600" i="5"/>
  <c r="O600" i="5"/>
  <c r="P600" i="5" s="1"/>
  <c r="H601" i="5"/>
  <c r="L601" i="5"/>
  <c r="O601" i="5"/>
  <c r="P601" i="5" s="1"/>
  <c r="H602" i="5"/>
  <c r="L602" i="5"/>
  <c r="O602" i="5"/>
  <c r="P602" i="5" s="1"/>
  <c r="H603" i="5"/>
  <c r="L603" i="5"/>
  <c r="O603" i="5"/>
  <c r="P603" i="5" s="1"/>
  <c r="H604" i="5"/>
  <c r="L604" i="5"/>
  <c r="O604" i="5"/>
  <c r="P604" i="5" s="1"/>
  <c r="H605" i="5"/>
  <c r="L605" i="5"/>
  <c r="O605" i="5"/>
  <c r="P605" i="5" s="1"/>
  <c r="H606" i="5"/>
  <c r="L606" i="5"/>
  <c r="O606" i="5"/>
  <c r="P606" i="5" s="1"/>
  <c r="H607" i="5"/>
  <c r="L607" i="5"/>
  <c r="O607" i="5"/>
  <c r="P607" i="5" s="1"/>
  <c r="H608" i="5"/>
  <c r="L608" i="5"/>
  <c r="O608" i="5"/>
  <c r="P608" i="5" s="1"/>
  <c r="H609" i="5"/>
  <c r="L609" i="5"/>
  <c r="O609" i="5"/>
  <c r="P609" i="5" s="1"/>
  <c r="H610" i="5"/>
  <c r="L610" i="5"/>
  <c r="O610" i="5"/>
  <c r="P610" i="5" s="1"/>
  <c r="H611" i="5"/>
  <c r="L611" i="5"/>
  <c r="O611" i="5"/>
  <c r="P611" i="5" s="1"/>
  <c r="H612" i="5"/>
  <c r="L612" i="5"/>
  <c r="O612" i="5"/>
  <c r="P612" i="5" s="1"/>
  <c r="H613" i="5"/>
  <c r="L613" i="5"/>
  <c r="O613" i="5"/>
  <c r="P613" i="5" s="1"/>
  <c r="H614" i="5"/>
  <c r="L614" i="5"/>
  <c r="O614" i="5"/>
  <c r="P614" i="5" s="1"/>
  <c r="H615" i="5"/>
  <c r="L615" i="5"/>
  <c r="O615" i="5"/>
  <c r="P615" i="5" s="1"/>
  <c r="H616" i="5"/>
  <c r="L616" i="5"/>
  <c r="O616" i="5"/>
  <c r="P616" i="5" s="1"/>
  <c r="H617" i="5"/>
  <c r="L617" i="5"/>
  <c r="O617" i="5"/>
  <c r="P617" i="5" s="1"/>
  <c r="H618" i="5"/>
  <c r="L618" i="5"/>
  <c r="O618" i="5"/>
  <c r="P618" i="5" s="1"/>
  <c r="H619" i="5"/>
  <c r="L619" i="5"/>
  <c r="O619" i="5"/>
  <c r="P619" i="5" s="1"/>
  <c r="H620" i="5"/>
  <c r="L620" i="5"/>
  <c r="O620" i="5"/>
  <c r="P620" i="5" s="1"/>
  <c r="H621" i="5"/>
  <c r="L621" i="5"/>
  <c r="O621" i="5"/>
  <c r="P621" i="5" s="1"/>
  <c r="H622" i="5"/>
  <c r="L622" i="5"/>
  <c r="O622" i="5"/>
  <c r="P622" i="5" s="1"/>
  <c r="H623" i="5"/>
  <c r="L623" i="5"/>
  <c r="O623" i="5"/>
  <c r="P623" i="5" s="1"/>
  <c r="H624" i="5"/>
  <c r="L624" i="5"/>
  <c r="O624" i="5"/>
  <c r="P624" i="5" s="1"/>
  <c r="H625" i="5"/>
  <c r="L625" i="5"/>
  <c r="O625" i="5"/>
  <c r="P625" i="5" s="1"/>
  <c r="H626" i="5"/>
  <c r="L626" i="5"/>
  <c r="O626" i="5"/>
  <c r="P626" i="5" s="1"/>
  <c r="H627" i="5"/>
  <c r="L627" i="5"/>
  <c r="O627" i="5"/>
  <c r="P627" i="5" s="1"/>
  <c r="H628" i="5"/>
  <c r="L628" i="5"/>
  <c r="O628" i="5"/>
  <c r="P628" i="5" s="1"/>
  <c r="H629" i="5"/>
  <c r="L629" i="5"/>
  <c r="O629" i="5"/>
  <c r="P629" i="5" s="1"/>
  <c r="H630" i="5"/>
  <c r="L630" i="5"/>
  <c r="O630" i="5"/>
  <c r="P630" i="5" s="1"/>
  <c r="H631" i="5"/>
  <c r="L631" i="5"/>
  <c r="O631" i="5"/>
  <c r="P631" i="5" s="1"/>
  <c r="H632" i="5"/>
  <c r="L632" i="5"/>
  <c r="O632" i="5"/>
  <c r="P632" i="5" s="1"/>
  <c r="H633" i="5"/>
  <c r="L633" i="5"/>
  <c r="O633" i="5"/>
  <c r="P633" i="5" s="1"/>
  <c r="H634" i="5"/>
  <c r="L634" i="5"/>
  <c r="O634" i="5"/>
  <c r="P634" i="5" s="1"/>
  <c r="H635" i="5"/>
  <c r="L635" i="5"/>
  <c r="O635" i="5"/>
  <c r="P635" i="5" s="1"/>
  <c r="H636" i="5"/>
  <c r="L636" i="5"/>
  <c r="O636" i="5"/>
  <c r="P636" i="5" s="1"/>
  <c r="H637" i="5"/>
  <c r="L637" i="5"/>
  <c r="O637" i="5"/>
  <c r="P637" i="5" s="1"/>
  <c r="H638" i="5"/>
  <c r="L638" i="5"/>
  <c r="O638" i="5"/>
  <c r="P638" i="5" s="1"/>
  <c r="H639" i="5"/>
  <c r="L639" i="5"/>
  <c r="O639" i="5"/>
  <c r="P639" i="5" s="1"/>
  <c r="H640" i="5"/>
  <c r="L640" i="5"/>
  <c r="O640" i="5"/>
  <c r="P640" i="5" s="1"/>
  <c r="H641" i="5"/>
  <c r="L641" i="5"/>
  <c r="O641" i="5"/>
  <c r="P641" i="5" s="1"/>
  <c r="H642" i="5"/>
  <c r="L642" i="5"/>
  <c r="O642" i="5"/>
  <c r="P642" i="5" s="1"/>
  <c r="H643" i="5"/>
  <c r="L643" i="5"/>
  <c r="O643" i="5"/>
  <c r="P643" i="5" s="1"/>
  <c r="H644" i="5"/>
  <c r="L644" i="5"/>
  <c r="O644" i="5"/>
  <c r="P644" i="5" s="1"/>
  <c r="H645" i="5"/>
  <c r="L645" i="5"/>
  <c r="O645" i="5"/>
  <c r="P645" i="5" s="1"/>
  <c r="H646" i="5"/>
  <c r="L646" i="5"/>
  <c r="O646" i="5"/>
  <c r="P646" i="5" s="1"/>
  <c r="H647" i="5"/>
  <c r="L647" i="5"/>
  <c r="O647" i="5"/>
  <c r="P647" i="5" s="1"/>
  <c r="H648" i="5"/>
  <c r="L648" i="5"/>
  <c r="O648" i="5"/>
  <c r="P648" i="5" s="1"/>
  <c r="H649" i="5"/>
  <c r="L649" i="5"/>
  <c r="O649" i="5"/>
  <c r="P649" i="5" s="1"/>
  <c r="H650" i="5"/>
  <c r="L650" i="5"/>
  <c r="O650" i="5"/>
  <c r="P650" i="5" s="1"/>
  <c r="H651" i="5"/>
  <c r="L651" i="5"/>
  <c r="O651" i="5"/>
  <c r="P651" i="5" s="1"/>
  <c r="H652" i="5"/>
  <c r="L652" i="5"/>
  <c r="O652" i="5"/>
  <c r="P652" i="5" s="1"/>
  <c r="H653" i="5"/>
  <c r="L653" i="5"/>
  <c r="O653" i="5"/>
  <c r="P653" i="5" s="1"/>
  <c r="H654" i="5"/>
  <c r="L654" i="5"/>
  <c r="O654" i="5"/>
  <c r="P654" i="5" s="1"/>
  <c r="H655" i="5"/>
  <c r="L655" i="5"/>
  <c r="O655" i="5"/>
  <c r="P655" i="5" s="1"/>
  <c r="H656" i="5"/>
  <c r="L656" i="5"/>
  <c r="O656" i="5"/>
  <c r="P656" i="5" s="1"/>
  <c r="H657" i="5"/>
  <c r="L657" i="5"/>
  <c r="O657" i="5"/>
  <c r="P657" i="5" s="1"/>
  <c r="H658" i="5"/>
  <c r="L658" i="5"/>
  <c r="O658" i="5"/>
  <c r="P658" i="5" s="1"/>
  <c r="H659" i="5"/>
  <c r="L659" i="5"/>
  <c r="O659" i="5"/>
  <c r="P659" i="5" s="1"/>
  <c r="H660" i="5"/>
  <c r="L660" i="5"/>
  <c r="O660" i="5"/>
  <c r="P660" i="5" s="1"/>
  <c r="H661" i="5"/>
  <c r="L661" i="5"/>
  <c r="O661" i="5"/>
  <c r="P661" i="5" s="1"/>
  <c r="H662" i="5"/>
  <c r="L662" i="5"/>
  <c r="O662" i="5"/>
  <c r="P662" i="5" s="1"/>
  <c r="H663" i="5"/>
  <c r="L663" i="5"/>
  <c r="O663" i="5"/>
  <c r="P663" i="5" s="1"/>
  <c r="H664" i="5"/>
  <c r="L664" i="5"/>
  <c r="O664" i="5"/>
  <c r="P664" i="5" s="1"/>
  <c r="H665" i="5"/>
  <c r="L665" i="5"/>
  <c r="O665" i="5"/>
  <c r="P665" i="5" s="1"/>
  <c r="H666" i="5"/>
  <c r="L666" i="5"/>
  <c r="O666" i="5"/>
  <c r="P666" i="5" s="1"/>
  <c r="H667" i="5"/>
  <c r="L667" i="5"/>
  <c r="O667" i="5"/>
  <c r="P667" i="5" s="1"/>
  <c r="H668" i="5"/>
  <c r="L668" i="5"/>
  <c r="O668" i="5"/>
  <c r="P668" i="5" s="1"/>
  <c r="H669" i="5"/>
  <c r="L669" i="5"/>
  <c r="O669" i="5"/>
  <c r="P669" i="5" s="1"/>
  <c r="H670" i="5"/>
  <c r="L670" i="5"/>
  <c r="O670" i="5"/>
  <c r="P670" i="5" s="1"/>
  <c r="H671" i="5"/>
  <c r="L671" i="5"/>
  <c r="O671" i="5"/>
  <c r="P671" i="5" s="1"/>
  <c r="H672" i="5"/>
  <c r="L672" i="5"/>
  <c r="O672" i="5"/>
  <c r="P672" i="5" s="1"/>
  <c r="H673" i="5"/>
  <c r="L673" i="5"/>
  <c r="O673" i="5"/>
  <c r="P673" i="5" s="1"/>
  <c r="H674" i="5"/>
  <c r="L674" i="5"/>
  <c r="O674" i="5"/>
  <c r="P674" i="5" s="1"/>
  <c r="H675" i="5"/>
  <c r="L675" i="5"/>
  <c r="O675" i="5"/>
  <c r="P675" i="5" s="1"/>
  <c r="H676" i="5"/>
  <c r="L676" i="5"/>
  <c r="O676" i="5"/>
  <c r="P676" i="5" s="1"/>
  <c r="H677" i="5"/>
  <c r="L677" i="5"/>
  <c r="O677" i="5"/>
  <c r="P677" i="5" s="1"/>
  <c r="H678" i="5"/>
  <c r="L678" i="5"/>
  <c r="O678" i="5"/>
  <c r="P678" i="5" s="1"/>
  <c r="H679" i="5"/>
  <c r="L679" i="5"/>
  <c r="O679" i="5"/>
  <c r="P679" i="5" s="1"/>
  <c r="H680" i="5"/>
  <c r="L680" i="5"/>
  <c r="O680" i="5"/>
  <c r="P680" i="5" s="1"/>
  <c r="H681" i="5"/>
  <c r="L681" i="5"/>
  <c r="O681" i="5"/>
  <c r="P681" i="5" s="1"/>
  <c r="H682" i="5"/>
  <c r="L682" i="5"/>
  <c r="O682" i="5"/>
  <c r="P682" i="5" s="1"/>
  <c r="H683" i="5"/>
  <c r="L683" i="5"/>
  <c r="O683" i="5"/>
  <c r="P683" i="5" s="1"/>
  <c r="H684" i="5"/>
  <c r="L684" i="5"/>
  <c r="O684" i="5"/>
  <c r="P684" i="5" s="1"/>
  <c r="H685" i="5"/>
  <c r="L685" i="5"/>
  <c r="O685" i="5"/>
  <c r="P685" i="5" s="1"/>
  <c r="H686" i="5"/>
  <c r="L686" i="5"/>
  <c r="O686" i="5"/>
  <c r="P686" i="5" s="1"/>
  <c r="H687" i="5"/>
  <c r="L687" i="5"/>
  <c r="O687" i="5"/>
  <c r="P687" i="5" s="1"/>
  <c r="H688" i="5"/>
  <c r="L688" i="5"/>
  <c r="O688" i="5"/>
  <c r="P688" i="5" s="1"/>
  <c r="H689" i="5"/>
  <c r="L689" i="5"/>
  <c r="O689" i="5"/>
  <c r="P689" i="5" s="1"/>
  <c r="H690" i="5"/>
  <c r="L690" i="5"/>
  <c r="O690" i="5"/>
  <c r="P690" i="5" s="1"/>
  <c r="H691" i="5"/>
  <c r="L691" i="5"/>
  <c r="O691" i="5"/>
  <c r="P691" i="5" s="1"/>
  <c r="H692" i="5"/>
  <c r="L692" i="5"/>
  <c r="O692" i="5"/>
  <c r="P692" i="5" s="1"/>
  <c r="H693" i="5"/>
  <c r="L693" i="5"/>
  <c r="O693" i="5"/>
  <c r="P693" i="5" s="1"/>
  <c r="H694" i="5"/>
  <c r="L694" i="5"/>
  <c r="O694" i="5"/>
  <c r="P694" i="5" s="1"/>
  <c r="H695" i="5"/>
  <c r="L695" i="5"/>
  <c r="O695" i="5"/>
  <c r="P695" i="5" s="1"/>
  <c r="H696" i="5"/>
  <c r="L696" i="5"/>
  <c r="O696" i="5"/>
  <c r="P696" i="5" s="1"/>
  <c r="H697" i="5"/>
  <c r="L697" i="5"/>
  <c r="O697" i="5"/>
  <c r="P697" i="5" s="1"/>
  <c r="H698" i="5"/>
  <c r="L698" i="5"/>
  <c r="O698" i="5"/>
  <c r="P698" i="5" s="1"/>
  <c r="H699" i="5"/>
  <c r="L699" i="5"/>
  <c r="O699" i="5"/>
  <c r="P699" i="5" s="1"/>
  <c r="H700" i="5"/>
  <c r="L700" i="5"/>
  <c r="O700" i="5"/>
  <c r="P700" i="5" s="1"/>
  <c r="H701" i="5"/>
  <c r="L701" i="5"/>
  <c r="O701" i="5"/>
  <c r="P701" i="5" s="1"/>
  <c r="H702" i="5"/>
  <c r="L702" i="5"/>
  <c r="O702" i="5"/>
  <c r="P702" i="5" s="1"/>
  <c r="H703" i="5"/>
  <c r="L703" i="5"/>
  <c r="O703" i="5"/>
  <c r="P703" i="5" s="1"/>
  <c r="H704" i="5"/>
  <c r="L704" i="5"/>
  <c r="O704" i="5"/>
  <c r="P704" i="5" s="1"/>
  <c r="H705" i="5"/>
  <c r="L705" i="5"/>
  <c r="O705" i="5"/>
  <c r="P705" i="5" s="1"/>
  <c r="H706" i="5"/>
  <c r="L706" i="5"/>
  <c r="O706" i="5"/>
  <c r="P706" i="5" s="1"/>
  <c r="H707" i="5"/>
  <c r="L707" i="5"/>
  <c r="O707" i="5"/>
  <c r="P707" i="5" s="1"/>
  <c r="H708" i="5"/>
  <c r="L708" i="5"/>
  <c r="O708" i="5"/>
  <c r="P708" i="5" s="1"/>
  <c r="H709" i="5"/>
  <c r="L709" i="5"/>
  <c r="O709" i="5"/>
  <c r="P709" i="5" s="1"/>
  <c r="H710" i="5"/>
  <c r="L710" i="5"/>
  <c r="O710" i="5"/>
  <c r="P710" i="5" s="1"/>
  <c r="H711" i="5"/>
  <c r="L711" i="5"/>
  <c r="O711" i="5"/>
  <c r="P711" i="5" s="1"/>
  <c r="H712" i="5"/>
  <c r="L712" i="5"/>
  <c r="O712" i="5"/>
  <c r="P712" i="5" s="1"/>
  <c r="H713" i="5"/>
  <c r="L713" i="5"/>
  <c r="O713" i="5"/>
  <c r="P713" i="5" s="1"/>
  <c r="H714" i="5"/>
  <c r="L714" i="5"/>
  <c r="O714" i="5"/>
  <c r="P714" i="5" s="1"/>
  <c r="H715" i="5"/>
  <c r="L715" i="5"/>
  <c r="O715" i="5"/>
  <c r="P715" i="5" s="1"/>
  <c r="H716" i="5"/>
  <c r="L716" i="5"/>
  <c r="O716" i="5"/>
  <c r="P716" i="5" s="1"/>
  <c r="H717" i="5"/>
  <c r="L717" i="5"/>
  <c r="O717" i="5"/>
  <c r="P717" i="5" s="1"/>
  <c r="H718" i="5"/>
  <c r="L718" i="5"/>
  <c r="O718" i="5"/>
  <c r="P718" i="5" s="1"/>
  <c r="H719" i="5"/>
  <c r="L719" i="5"/>
  <c r="O719" i="5"/>
  <c r="P719" i="5" s="1"/>
  <c r="H720" i="5"/>
  <c r="L720" i="5"/>
  <c r="O720" i="5"/>
  <c r="P720" i="5" s="1"/>
  <c r="H721" i="5"/>
  <c r="L721" i="5"/>
  <c r="O721" i="5"/>
  <c r="P721" i="5" s="1"/>
  <c r="H722" i="5"/>
  <c r="L722" i="5"/>
  <c r="O722" i="5"/>
  <c r="P722" i="5" s="1"/>
  <c r="H723" i="5"/>
  <c r="L723" i="5"/>
  <c r="O723" i="5"/>
  <c r="P723" i="5" s="1"/>
  <c r="H724" i="5"/>
  <c r="L724" i="5"/>
  <c r="O724" i="5"/>
  <c r="P724" i="5" s="1"/>
  <c r="H725" i="5"/>
  <c r="L725" i="5"/>
  <c r="O725" i="5"/>
  <c r="P725" i="5" s="1"/>
  <c r="H726" i="5"/>
  <c r="L726" i="5"/>
  <c r="O726" i="5"/>
  <c r="P726" i="5" s="1"/>
  <c r="H727" i="5"/>
  <c r="L727" i="5"/>
  <c r="O727" i="5"/>
  <c r="P727" i="5" s="1"/>
  <c r="H728" i="5"/>
  <c r="L728" i="5"/>
  <c r="O728" i="5"/>
  <c r="P728" i="5" s="1"/>
  <c r="H729" i="5"/>
  <c r="L729" i="5"/>
  <c r="O729" i="5"/>
  <c r="P729" i="5" s="1"/>
  <c r="H730" i="5"/>
  <c r="L730" i="5"/>
  <c r="O730" i="5"/>
  <c r="P730" i="5" s="1"/>
  <c r="H731" i="5"/>
  <c r="L731" i="5"/>
  <c r="O731" i="5"/>
  <c r="P731" i="5" s="1"/>
  <c r="H732" i="5"/>
  <c r="L732" i="5"/>
  <c r="O732" i="5"/>
  <c r="P732" i="5" s="1"/>
  <c r="H733" i="5"/>
  <c r="L733" i="5"/>
  <c r="O733" i="5"/>
  <c r="P733" i="5" s="1"/>
  <c r="H734" i="5"/>
  <c r="L734" i="5"/>
  <c r="O734" i="5"/>
  <c r="P734" i="5" s="1"/>
  <c r="H735" i="5"/>
  <c r="L735" i="5"/>
  <c r="O735" i="5"/>
  <c r="P735" i="5" s="1"/>
  <c r="H736" i="5"/>
  <c r="L736" i="5"/>
  <c r="O736" i="5"/>
  <c r="P736" i="5" s="1"/>
  <c r="H737" i="5"/>
  <c r="L737" i="5"/>
  <c r="O737" i="5"/>
  <c r="P737" i="5" s="1"/>
  <c r="H738" i="5"/>
  <c r="L738" i="5"/>
  <c r="O738" i="5"/>
  <c r="P738" i="5" s="1"/>
  <c r="H739" i="5"/>
  <c r="L739" i="5"/>
  <c r="O739" i="5"/>
  <c r="P739" i="5" s="1"/>
  <c r="H740" i="5"/>
  <c r="L740" i="5"/>
  <c r="O740" i="5"/>
  <c r="P740" i="5" s="1"/>
  <c r="H741" i="5"/>
  <c r="L741" i="5"/>
  <c r="O741" i="5"/>
  <c r="P741" i="5" s="1"/>
  <c r="H742" i="5"/>
  <c r="L742" i="5"/>
  <c r="O742" i="5"/>
  <c r="P742" i="5" s="1"/>
  <c r="H743" i="5"/>
  <c r="L743" i="5"/>
  <c r="O743" i="5"/>
  <c r="P743" i="5" s="1"/>
  <c r="H744" i="5"/>
  <c r="L744" i="5"/>
  <c r="O744" i="5"/>
  <c r="P744" i="5" s="1"/>
  <c r="H745" i="5"/>
  <c r="L745" i="5"/>
  <c r="O745" i="5"/>
  <c r="P745" i="5" s="1"/>
  <c r="H746" i="5"/>
  <c r="L746" i="5"/>
  <c r="O746" i="5"/>
  <c r="P746" i="5" s="1"/>
  <c r="H747" i="5"/>
  <c r="L747" i="5"/>
  <c r="O747" i="5"/>
  <c r="P747" i="5" s="1"/>
  <c r="H748" i="5"/>
  <c r="L748" i="5"/>
  <c r="O748" i="5"/>
  <c r="P748" i="5" s="1"/>
  <c r="H749" i="5"/>
  <c r="L749" i="5"/>
  <c r="O749" i="5"/>
  <c r="P749" i="5" s="1"/>
  <c r="H750" i="5"/>
  <c r="L750" i="5"/>
  <c r="O750" i="5"/>
  <c r="P750" i="5" s="1"/>
  <c r="H751" i="5"/>
  <c r="L751" i="5"/>
  <c r="O751" i="5"/>
  <c r="P751" i="5" s="1"/>
  <c r="H752" i="5"/>
  <c r="L752" i="5"/>
  <c r="O752" i="5"/>
  <c r="P752" i="5" s="1"/>
  <c r="H753" i="5"/>
  <c r="L753" i="5"/>
  <c r="O753" i="5"/>
  <c r="P753" i="5" s="1"/>
  <c r="H754" i="5"/>
  <c r="L754" i="5"/>
  <c r="O754" i="5"/>
  <c r="P754" i="5" s="1"/>
  <c r="H755" i="5"/>
  <c r="L755" i="5"/>
  <c r="O755" i="5"/>
  <c r="P755" i="5" s="1"/>
  <c r="H756" i="5"/>
  <c r="L756" i="5"/>
  <c r="O756" i="5"/>
  <c r="P756" i="5" s="1"/>
  <c r="H757" i="5"/>
  <c r="L757" i="5"/>
  <c r="O757" i="5"/>
  <c r="P757" i="5" s="1"/>
  <c r="H758" i="5"/>
  <c r="L758" i="5"/>
  <c r="O758" i="5"/>
  <c r="P758" i="5" s="1"/>
  <c r="H759" i="5"/>
  <c r="L759" i="5"/>
  <c r="O759" i="5"/>
  <c r="P759" i="5" s="1"/>
  <c r="H760" i="5"/>
  <c r="L760" i="5"/>
  <c r="O760" i="5"/>
  <c r="P760" i="5" s="1"/>
  <c r="H761" i="5"/>
  <c r="L761" i="5"/>
  <c r="O761" i="5"/>
  <c r="P761" i="5" s="1"/>
  <c r="H762" i="5"/>
  <c r="L762" i="5"/>
  <c r="O762" i="5"/>
  <c r="P762" i="5" s="1"/>
  <c r="H763" i="5"/>
  <c r="L763" i="5"/>
  <c r="O763" i="5"/>
  <c r="P763" i="5" s="1"/>
  <c r="H764" i="5"/>
  <c r="L764" i="5"/>
  <c r="O764" i="5"/>
  <c r="P764" i="5" s="1"/>
  <c r="H765" i="5"/>
  <c r="L765" i="5"/>
  <c r="O765" i="5"/>
  <c r="P765" i="5" s="1"/>
  <c r="H766" i="5"/>
  <c r="L766" i="5"/>
  <c r="O766" i="5"/>
  <c r="P766" i="5" s="1"/>
  <c r="H767" i="5"/>
  <c r="L767" i="5"/>
  <c r="O767" i="5"/>
  <c r="P767" i="5" s="1"/>
  <c r="H768" i="5"/>
  <c r="L768" i="5"/>
  <c r="O768" i="5"/>
  <c r="P768" i="5" s="1"/>
  <c r="H769" i="5"/>
  <c r="L769" i="5"/>
  <c r="O769" i="5"/>
  <c r="P769" i="5" s="1"/>
  <c r="H770" i="5"/>
  <c r="L770" i="5"/>
  <c r="O770" i="5"/>
  <c r="P770" i="5" s="1"/>
  <c r="H771" i="5"/>
  <c r="L771" i="5"/>
  <c r="O771" i="5"/>
  <c r="P771" i="5" s="1"/>
  <c r="H772" i="5"/>
  <c r="L772" i="5"/>
  <c r="O772" i="5"/>
  <c r="P772" i="5" s="1"/>
  <c r="H773" i="5"/>
  <c r="L773" i="5"/>
  <c r="O773" i="5"/>
  <c r="P773" i="5" s="1"/>
  <c r="H774" i="5"/>
  <c r="L774" i="5"/>
  <c r="O774" i="5"/>
  <c r="P774" i="5" s="1"/>
  <c r="H775" i="5"/>
  <c r="L775" i="5"/>
  <c r="O775" i="5"/>
  <c r="P775" i="5" s="1"/>
  <c r="H776" i="5"/>
  <c r="L776" i="5"/>
  <c r="O776" i="5"/>
  <c r="P776" i="5" s="1"/>
  <c r="H777" i="5"/>
  <c r="L777" i="5"/>
  <c r="O777" i="5"/>
  <c r="P777" i="5" s="1"/>
  <c r="H778" i="5"/>
  <c r="L778" i="5"/>
  <c r="O778" i="5"/>
  <c r="P778" i="5" s="1"/>
  <c r="H779" i="5"/>
  <c r="L779" i="5"/>
  <c r="O779" i="5"/>
  <c r="P779" i="5" s="1"/>
  <c r="H780" i="5"/>
  <c r="L780" i="5"/>
  <c r="O780" i="5"/>
  <c r="P780" i="5" s="1"/>
  <c r="H781" i="5"/>
  <c r="L781" i="5"/>
  <c r="O781" i="5"/>
  <c r="P781" i="5" s="1"/>
  <c r="H782" i="5"/>
  <c r="L782" i="5"/>
  <c r="O782" i="5"/>
  <c r="P782" i="5" s="1"/>
  <c r="H783" i="5"/>
  <c r="L783" i="5"/>
  <c r="O783" i="5"/>
  <c r="P783" i="5" s="1"/>
  <c r="H784" i="5"/>
  <c r="L784" i="5"/>
  <c r="O784" i="5"/>
  <c r="P784" i="5" s="1"/>
  <c r="H785" i="5"/>
  <c r="L785" i="5"/>
  <c r="O785" i="5"/>
  <c r="P785" i="5" s="1"/>
  <c r="H786" i="5"/>
  <c r="L786" i="5"/>
  <c r="O786" i="5"/>
  <c r="P786" i="5" s="1"/>
  <c r="H787" i="5"/>
  <c r="L787" i="5"/>
  <c r="O787" i="5"/>
  <c r="P787" i="5" s="1"/>
  <c r="H788" i="5"/>
  <c r="L788" i="5"/>
  <c r="O788" i="5"/>
  <c r="P788" i="5" s="1"/>
  <c r="H789" i="5"/>
  <c r="L789" i="5"/>
  <c r="O789" i="5"/>
  <c r="P789" i="5" s="1"/>
  <c r="H790" i="5"/>
  <c r="L790" i="5"/>
  <c r="O790" i="5"/>
  <c r="P790" i="5" s="1"/>
  <c r="H791" i="5"/>
  <c r="L791" i="5"/>
  <c r="O791" i="5"/>
  <c r="P791" i="5" s="1"/>
  <c r="H792" i="5"/>
  <c r="L792" i="5"/>
  <c r="O792" i="5"/>
  <c r="P792" i="5" s="1"/>
  <c r="H793" i="5"/>
  <c r="L793" i="5"/>
  <c r="O793" i="5"/>
  <c r="P793" i="5" s="1"/>
  <c r="H794" i="5"/>
  <c r="L794" i="5"/>
  <c r="O794" i="5"/>
  <c r="P794" i="5" s="1"/>
  <c r="H795" i="5"/>
  <c r="L795" i="5"/>
  <c r="O795" i="5"/>
  <c r="P795" i="5" s="1"/>
  <c r="H796" i="5"/>
  <c r="L796" i="5"/>
  <c r="O796" i="5"/>
  <c r="P796" i="5" s="1"/>
  <c r="H797" i="5"/>
  <c r="L797" i="5"/>
  <c r="O797" i="5"/>
  <c r="P797" i="5" s="1"/>
  <c r="H798" i="5"/>
  <c r="L798" i="5"/>
  <c r="O798" i="5"/>
  <c r="P798" i="5" s="1"/>
  <c r="H799" i="5"/>
  <c r="L799" i="5"/>
  <c r="O799" i="5"/>
  <c r="P799" i="5" s="1"/>
  <c r="H800" i="5"/>
  <c r="L800" i="5"/>
  <c r="O800" i="5"/>
  <c r="P800" i="5" s="1"/>
  <c r="H801" i="5"/>
  <c r="L801" i="5"/>
  <c r="O801" i="5"/>
  <c r="P801" i="5" s="1"/>
  <c r="H802" i="5"/>
  <c r="L802" i="5"/>
  <c r="O802" i="5"/>
  <c r="P802" i="5" s="1"/>
  <c r="H803" i="5"/>
  <c r="L803" i="5"/>
  <c r="O803" i="5"/>
  <c r="P803" i="5" s="1"/>
  <c r="H804" i="5"/>
  <c r="L804" i="5"/>
  <c r="O804" i="5"/>
  <c r="P804" i="5" s="1"/>
  <c r="H805" i="5"/>
  <c r="L805" i="5"/>
  <c r="O805" i="5"/>
  <c r="P805" i="5" s="1"/>
  <c r="H806" i="5"/>
  <c r="L806" i="5"/>
  <c r="O806" i="5"/>
  <c r="P806" i="5" s="1"/>
  <c r="H807" i="5"/>
  <c r="L807" i="5"/>
  <c r="O807" i="5"/>
  <c r="P807" i="5" s="1"/>
  <c r="H808" i="5"/>
  <c r="L808" i="5"/>
  <c r="O808" i="5"/>
  <c r="P808" i="5" s="1"/>
  <c r="H809" i="5"/>
  <c r="L809" i="5"/>
  <c r="O809" i="5"/>
  <c r="P809" i="5" s="1"/>
  <c r="H810" i="5"/>
  <c r="L810" i="5"/>
  <c r="O810" i="5"/>
  <c r="P810" i="5" s="1"/>
  <c r="H811" i="5"/>
  <c r="L811" i="5"/>
  <c r="O811" i="5"/>
  <c r="P811" i="5" s="1"/>
  <c r="H812" i="5"/>
  <c r="L812" i="5"/>
  <c r="O812" i="5"/>
  <c r="P812" i="5" s="1"/>
  <c r="H813" i="5"/>
  <c r="L813" i="5"/>
  <c r="O813" i="5"/>
  <c r="P813" i="5" s="1"/>
  <c r="H814" i="5"/>
  <c r="L814" i="5"/>
  <c r="O814" i="5"/>
  <c r="P814" i="5" s="1"/>
  <c r="H815" i="5"/>
  <c r="L815" i="5"/>
  <c r="O815" i="5"/>
  <c r="P815" i="5" s="1"/>
  <c r="H816" i="5"/>
  <c r="L816" i="5"/>
  <c r="O816" i="5"/>
  <c r="P816" i="5" s="1"/>
  <c r="H817" i="5"/>
  <c r="L817" i="5"/>
  <c r="O817" i="5"/>
  <c r="P817" i="5" s="1"/>
  <c r="H818" i="5"/>
  <c r="L818" i="5"/>
  <c r="O818" i="5"/>
  <c r="P818" i="5" s="1"/>
  <c r="H819" i="5"/>
  <c r="L819" i="5"/>
  <c r="O819" i="5"/>
  <c r="P819" i="5" s="1"/>
  <c r="H820" i="5"/>
  <c r="L820" i="5"/>
  <c r="O820" i="5"/>
  <c r="P820" i="5" s="1"/>
  <c r="H821" i="5"/>
  <c r="L821" i="5"/>
  <c r="O821" i="5"/>
  <c r="P821" i="5" s="1"/>
  <c r="H822" i="5"/>
  <c r="L822" i="5"/>
  <c r="O822" i="5"/>
  <c r="P822" i="5" s="1"/>
  <c r="H823" i="5"/>
  <c r="L823" i="5"/>
  <c r="O823" i="5"/>
  <c r="P823" i="5" s="1"/>
  <c r="H824" i="5"/>
  <c r="L824" i="5"/>
  <c r="O824" i="5"/>
  <c r="P824" i="5" s="1"/>
  <c r="H825" i="5"/>
  <c r="L825" i="5"/>
  <c r="O825" i="5"/>
  <c r="P825" i="5" s="1"/>
  <c r="H826" i="5"/>
  <c r="L826" i="5"/>
  <c r="O826" i="5"/>
  <c r="P826" i="5" s="1"/>
  <c r="H827" i="5"/>
  <c r="L827" i="5"/>
  <c r="O827" i="5"/>
  <c r="P827" i="5" s="1"/>
  <c r="H828" i="5"/>
  <c r="L828" i="5"/>
  <c r="O828" i="5"/>
  <c r="P828" i="5" s="1"/>
  <c r="H829" i="5"/>
  <c r="L829" i="5"/>
  <c r="O829" i="5"/>
  <c r="P829" i="5" s="1"/>
  <c r="H830" i="5"/>
  <c r="L830" i="5"/>
  <c r="O830" i="5"/>
  <c r="P830" i="5" s="1"/>
  <c r="H831" i="5"/>
  <c r="L831" i="5"/>
  <c r="O831" i="5"/>
  <c r="P831" i="5" s="1"/>
  <c r="H832" i="5"/>
  <c r="L832" i="5"/>
  <c r="O832" i="5"/>
  <c r="P832" i="5" s="1"/>
  <c r="H833" i="5"/>
  <c r="L833" i="5"/>
  <c r="O833" i="5"/>
  <c r="P833" i="5" s="1"/>
  <c r="H834" i="5"/>
  <c r="L834" i="5"/>
  <c r="O834" i="5"/>
  <c r="P834" i="5" s="1"/>
  <c r="H835" i="5"/>
  <c r="L835" i="5"/>
  <c r="O835" i="5"/>
  <c r="P835" i="5" s="1"/>
  <c r="H836" i="5"/>
  <c r="L836" i="5"/>
  <c r="O836" i="5"/>
  <c r="P836" i="5" s="1"/>
  <c r="H837" i="5"/>
  <c r="L837" i="5"/>
  <c r="O837" i="5"/>
  <c r="P837" i="5" s="1"/>
  <c r="H838" i="5"/>
  <c r="L838" i="5"/>
  <c r="O838" i="5"/>
  <c r="P838" i="5" s="1"/>
  <c r="H839" i="5"/>
  <c r="L839" i="5"/>
  <c r="O839" i="5"/>
  <c r="P839" i="5" s="1"/>
  <c r="H840" i="5"/>
  <c r="L840" i="5"/>
  <c r="O840" i="5"/>
  <c r="P840" i="5" s="1"/>
  <c r="H841" i="5"/>
  <c r="L841" i="5"/>
  <c r="O841" i="5"/>
  <c r="P841" i="5" s="1"/>
  <c r="H842" i="5"/>
  <c r="L842" i="5"/>
  <c r="O842" i="5"/>
  <c r="P842" i="5" s="1"/>
  <c r="H843" i="5"/>
  <c r="L843" i="5"/>
  <c r="O843" i="5"/>
  <c r="P843" i="5" s="1"/>
  <c r="H844" i="5"/>
  <c r="L844" i="5"/>
  <c r="O844" i="5"/>
  <c r="P844" i="5" s="1"/>
  <c r="H845" i="5"/>
  <c r="L845" i="5"/>
  <c r="O845" i="5"/>
  <c r="P845" i="5" s="1"/>
  <c r="H846" i="5"/>
  <c r="L846" i="5"/>
  <c r="O846" i="5"/>
  <c r="P846" i="5" s="1"/>
  <c r="H847" i="5"/>
  <c r="L847" i="5"/>
  <c r="O847" i="5"/>
  <c r="P847" i="5" s="1"/>
  <c r="H848" i="5"/>
  <c r="L848" i="5"/>
  <c r="O848" i="5"/>
  <c r="P848" i="5" s="1"/>
  <c r="H849" i="5"/>
  <c r="L849" i="5"/>
  <c r="O849" i="5"/>
  <c r="P849" i="5" s="1"/>
  <c r="H850" i="5"/>
  <c r="L850" i="5"/>
  <c r="O850" i="5"/>
  <c r="P850" i="5" s="1"/>
  <c r="H851" i="5"/>
  <c r="L851" i="5"/>
  <c r="O851" i="5"/>
  <c r="P851" i="5" s="1"/>
  <c r="H852" i="5"/>
  <c r="L852" i="5"/>
  <c r="O852" i="5"/>
  <c r="P852" i="5" s="1"/>
  <c r="H853" i="5"/>
  <c r="L853" i="5"/>
  <c r="O853" i="5"/>
  <c r="P853" i="5" s="1"/>
  <c r="H854" i="5"/>
  <c r="L854" i="5"/>
  <c r="O854" i="5"/>
  <c r="P854" i="5" s="1"/>
  <c r="H855" i="5"/>
  <c r="L855" i="5"/>
  <c r="O855" i="5"/>
  <c r="P855" i="5" s="1"/>
  <c r="H856" i="5"/>
  <c r="L856" i="5"/>
  <c r="O856" i="5"/>
  <c r="P856" i="5" s="1"/>
  <c r="H857" i="5"/>
  <c r="L857" i="5"/>
  <c r="O857" i="5"/>
  <c r="P857" i="5" s="1"/>
  <c r="H858" i="5"/>
  <c r="L858" i="5"/>
  <c r="O858" i="5"/>
  <c r="P858" i="5" s="1"/>
  <c r="H859" i="5"/>
  <c r="L859" i="5"/>
  <c r="O859" i="5"/>
  <c r="P859" i="5" s="1"/>
  <c r="H860" i="5"/>
  <c r="L860" i="5"/>
  <c r="O860" i="5"/>
  <c r="P860" i="5" s="1"/>
  <c r="H861" i="5"/>
  <c r="L861" i="5"/>
  <c r="O861" i="5"/>
  <c r="P861" i="5" s="1"/>
  <c r="H862" i="5"/>
  <c r="L862" i="5"/>
  <c r="O862" i="5"/>
  <c r="P862" i="5" s="1"/>
  <c r="H863" i="5"/>
  <c r="L863" i="5"/>
  <c r="O863" i="5"/>
  <c r="P863" i="5" s="1"/>
  <c r="H864" i="5"/>
  <c r="L864" i="5"/>
  <c r="O864" i="5"/>
  <c r="P864" i="5" s="1"/>
  <c r="H865" i="5"/>
  <c r="L865" i="5"/>
  <c r="O865" i="5"/>
  <c r="P865" i="5" s="1"/>
  <c r="H866" i="5"/>
  <c r="L866" i="5"/>
  <c r="O866" i="5"/>
  <c r="P866" i="5" s="1"/>
  <c r="H867" i="5"/>
  <c r="L867" i="5"/>
  <c r="O867" i="5"/>
  <c r="P867" i="5" s="1"/>
  <c r="H868" i="5"/>
  <c r="L868" i="5"/>
  <c r="O868" i="5"/>
  <c r="P868" i="5" s="1"/>
  <c r="H869" i="5"/>
  <c r="L869" i="5"/>
  <c r="O869" i="5"/>
  <c r="P869" i="5" s="1"/>
  <c r="H870" i="5"/>
  <c r="L870" i="5"/>
  <c r="O870" i="5"/>
  <c r="P870" i="5" s="1"/>
  <c r="H871" i="5"/>
  <c r="L871" i="5"/>
  <c r="O871" i="5"/>
  <c r="P871" i="5" s="1"/>
  <c r="H872" i="5"/>
  <c r="L872" i="5"/>
  <c r="O872" i="5"/>
  <c r="P872" i="5" s="1"/>
  <c r="H873" i="5"/>
  <c r="L873" i="5"/>
  <c r="O873" i="5"/>
  <c r="P873" i="5" s="1"/>
  <c r="H874" i="5"/>
  <c r="L874" i="5"/>
  <c r="O874" i="5"/>
  <c r="P874" i="5" s="1"/>
  <c r="H875" i="5"/>
  <c r="L875" i="5"/>
  <c r="O875" i="5"/>
  <c r="P875" i="5" s="1"/>
  <c r="H876" i="5"/>
  <c r="L876" i="5"/>
  <c r="O876" i="5"/>
  <c r="P876" i="5" s="1"/>
  <c r="H877" i="5"/>
  <c r="L877" i="5"/>
  <c r="O877" i="5"/>
  <c r="P877" i="5" s="1"/>
  <c r="H878" i="5"/>
  <c r="L878" i="5"/>
  <c r="O878" i="5"/>
  <c r="P878" i="5" s="1"/>
  <c r="H879" i="5"/>
  <c r="L879" i="5"/>
  <c r="O879" i="5"/>
  <c r="P879" i="5" s="1"/>
  <c r="H880" i="5"/>
  <c r="L880" i="5"/>
  <c r="O880" i="5"/>
  <c r="P880" i="5" s="1"/>
  <c r="H881" i="5"/>
  <c r="L881" i="5"/>
  <c r="O881" i="5"/>
  <c r="P881" i="5" s="1"/>
  <c r="H882" i="5"/>
  <c r="L882" i="5"/>
  <c r="O882" i="5"/>
  <c r="P882" i="5" s="1"/>
  <c r="H883" i="5"/>
  <c r="L883" i="5"/>
  <c r="O883" i="5"/>
  <c r="P883" i="5" s="1"/>
  <c r="H884" i="5"/>
  <c r="L884" i="5"/>
  <c r="O884" i="5"/>
  <c r="P884" i="5" s="1"/>
  <c r="H885" i="5"/>
  <c r="L885" i="5"/>
  <c r="O885" i="5"/>
  <c r="P885" i="5" s="1"/>
  <c r="H886" i="5"/>
  <c r="L886" i="5"/>
  <c r="O886" i="5"/>
  <c r="P886" i="5" s="1"/>
  <c r="H887" i="5"/>
  <c r="L887" i="5"/>
  <c r="O887" i="5"/>
  <c r="P887" i="5" s="1"/>
  <c r="H888" i="5"/>
  <c r="L888" i="5"/>
  <c r="O888" i="5"/>
  <c r="P888" i="5" s="1"/>
  <c r="H889" i="5"/>
  <c r="L889" i="5"/>
  <c r="O889" i="5"/>
  <c r="P889" i="5" s="1"/>
  <c r="H890" i="5"/>
  <c r="L890" i="5"/>
  <c r="O890" i="5"/>
  <c r="P890" i="5" s="1"/>
  <c r="H891" i="5"/>
  <c r="L891" i="5"/>
  <c r="O891" i="5"/>
  <c r="P891" i="5" s="1"/>
  <c r="H892" i="5"/>
  <c r="L892" i="5"/>
  <c r="O892" i="5"/>
  <c r="P892" i="5" s="1"/>
  <c r="H893" i="5"/>
  <c r="L893" i="5"/>
  <c r="O893" i="5"/>
  <c r="P893" i="5" s="1"/>
  <c r="H894" i="5"/>
  <c r="L894" i="5"/>
  <c r="O894" i="5"/>
  <c r="P894" i="5" s="1"/>
  <c r="H895" i="5"/>
  <c r="L895" i="5"/>
  <c r="O895" i="5"/>
  <c r="P895" i="5" s="1"/>
  <c r="H896" i="5"/>
  <c r="L896" i="5"/>
  <c r="O896" i="5"/>
  <c r="P896" i="5" s="1"/>
  <c r="H897" i="5"/>
  <c r="L897" i="5"/>
  <c r="O897" i="5"/>
  <c r="P897" i="5" s="1"/>
  <c r="H898" i="5"/>
  <c r="L898" i="5"/>
  <c r="O898" i="5"/>
  <c r="P898" i="5" s="1"/>
  <c r="H899" i="5"/>
  <c r="L899" i="5"/>
  <c r="O899" i="5"/>
  <c r="P899" i="5" s="1"/>
  <c r="H900" i="5"/>
  <c r="L900" i="5"/>
  <c r="O900" i="5"/>
  <c r="P900" i="5" s="1"/>
  <c r="H901" i="5"/>
  <c r="L901" i="5"/>
  <c r="O901" i="5"/>
  <c r="P901" i="5" s="1"/>
  <c r="H902" i="5"/>
  <c r="L902" i="5"/>
  <c r="O902" i="5"/>
  <c r="P902" i="5" s="1"/>
  <c r="H903" i="5"/>
  <c r="L903" i="5"/>
  <c r="O903" i="5"/>
  <c r="P903" i="5" s="1"/>
  <c r="H904" i="5"/>
  <c r="L904" i="5"/>
  <c r="O904" i="5"/>
  <c r="P904" i="5" s="1"/>
  <c r="H905" i="5"/>
  <c r="L905" i="5"/>
  <c r="O905" i="5"/>
  <c r="P905" i="5" s="1"/>
  <c r="H906" i="5"/>
  <c r="L906" i="5"/>
  <c r="O906" i="5"/>
  <c r="P906" i="5" s="1"/>
  <c r="H907" i="5"/>
  <c r="L907" i="5"/>
  <c r="O907" i="5"/>
  <c r="P907" i="5" s="1"/>
  <c r="H908" i="5"/>
  <c r="L908" i="5"/>
  <c r="O908" i="5"/>
  <c r="P908" i="5" s="1"/>
  <c r="H909" i="5"/>
  <c r="L909" i="5"/>
  <c r="O909" i="5"/>
  <c r="P909" i="5" s="1"/>
  <c r="H910" i="5"/>
  <c r="L910" i="5"/>
  <c r="O910" i="5"/>
  <c r="P910" i="5" s="1"/>
  <c r="H911" i="5"/>
  <c r="L911" i="5"/>
  <c r="O911" i="5"/>
  <c r="P911" i="5" s="1"/>
  <c r="H912" i="5"/>
  <c r="L912" i="5"/>
  <c r="O912" i="5"/>
  <c r="P912" i="5" s="1"/>
  <c r="H513" i="5"/>
  <c r="L513" i="5"/>
  <c r="O513" i="5"/>
  <c r="P513" i="5" s="1"/>
  <c r="H514" i="5"/>
  <c r="G503" i="9" s="1"/>
  <c r="L514" i="5"/>
  <c r="O514" i="5"/>
  <c r="P514" i="5" s="1"/>
  <c r="H515" i="5"/>
  <c r="L515" i="5"/>
  <c r="O515" i="5"/>
  <c r="P515" i="5" s="1"/>
  <c r="F503" i="9" l="1"/>
  <c r="H503" i="9"/>
  <c r="A3" i="9" l="1"/>
  <c r="A4" i="9"/>
  <c r="A5" i="9"/>
  <c r="A6" i="9"/>
  <c r="A7" i="9"/>
  <c r="A8" i="9"/>
  <c r="B8" i="9" s="1"/>
  <c r="A9" i="9"/>
  <c r="A10" i="9"/>
  <c r="A11" i="9"/>
  <c r="A12" i="9"/>
  <c r="A13" i="9"/>
  <c r="A14" i="9"/>
  <c r="B14" i="9" s="1"/>
  <c r="A15" i="9"/>
  <c r="A16" i="9"/>
  <c r="A17" i="9"/>
  <c r="A18" i="9"/>
  <c r="A19" i="9"/>
  <c r="A20" i="9"/>
  <c r="A21" i="9"/>
  <c r="A22" i="9"/>
  <c r="B22" i="9" s="1"/>
  <c r="A23" i="9"/>
  <c r="A24" i="9"/>
  <c r="B24" i="9" s="1"/>
  <c r="A25" i="9"/>
  <c r="A26" i="9"/>
  <c r="A27" i="9"/>
  <c r="A28" i="9"/>
  <c r="A29" i="9"/>
  <c r="B29" i="9" s="1"/>
  <c r="A30" i="9"/>
  <c r="A31" i="9"/>
  <c r="A32" i="9"/>
  <c r="B32" i="9" s="1"/>
  <c r="A33" i="9"/>
  <c r="A34" i="9"/>
  <c r="A35" i="9"/>
  <c r="A36" i="9"/>
  <c r="A37" i="9"/>
  <c r="A38" i="9"/>
  <c r="B38" i="9" s="1"/>
  <c r="A39" i="9"/>
  <c r="A40" i="9"/>
  <c r="A41" i="9"/>
  <c r="A42" i="9"/>
  <c r="A43" i="9"/>
  <c r="A44" i="9"/>
  <c r="A45" i="9"/>
  <c r="A46" i="9"/>
  <c r="B46" i="9" s="1"/>
  <c r="A47" i="9"/>
  <c r="A48" i="9"/>
  <c r="B48" i="9" s="1"/>
  <c r="A49" i="9"/>
  <c r="A50" i="9"/>
  <c r="A51" i="9"/>
  <c r="A52" i="9"/>
  <c r="A53" i="9"/>
  <c r="A54" i="9"/>
  <c r="B54" i="9" s="1"/>
  <c r="A55" i="9"/>
  <c r="A56" i="9"/>
  <c r="A57" i="9"/>
  <c r="A58" i="9"/>
  <c r="A59" i="9"/>
  <c r="A60" i="9"/>
  <c r="A61" i="9"/>
  <c r="A62" i="9"/>
  <c r="B62" i="9" s="1"/>
  <c r="A63" i="9"/>
  <c r="A64" i="9"/>
  <c r="A65" i="9"/>
  <c r="A66" i="9"/>
  <c r="A67" i="9"/>
  <c r="A68" i="9"/>
  <c r="A69" i="9"/>
  <c r="A70" i="9"/>
  <c r="B70" i="9" s="1"/>
  <c r="A71" i="9"/>
  <c r="A72" i="9"/>
  <c r="A73" i="9"/>
  <c r="A74" i="9"/>
  <c r="A75" i="9"/>
  <c r="A76" i="9"/>
  <c r="A77" i="9"/>
  <c r="A78" i="9"/>
  <c r="A79" i="9"/>
  <c r="A80" i="9"/>
  <c r="B80" i="9" s="1"/>
  <c r="A81" i="9"/>
  <c r="A82" i="9"/>
  <c r="A83" i="9"/>
  <c r="A84" i="9"/>
  <c r="A85" i="9"/>
  <c r="A86" i="9"/>
  <c r="B86" i="9" s="1"/>
  <c r="A87" i="9"/>
  <c r="A88" i="9"/>
  <c r="B88" i="9" s="1"/>
  <c r="A89" i="9"/>
  <c r="A90" i="9"/>
  <c r="A91" i="9"/>
  <c r="A92" i="9"/>
  <c r="A93" i="9"/>
  <c r="A94" i="9"/>
  <c r="B94" i="9" s="1"/>
  <c r="A95" i="9"/>
  <c r="A96" i="9"/>
  <c r="B96" i="9" s="1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B110" i="9" s="1"/>
  <c r="A111" i="9"/>
  <c r="A112" i="9"/>
  <c r="A113" i="9"/>
  <c r="A114" i="9"/>
  <c r="A115" i="9"/>
  <c r="A116" i="9"/>
  <c r="A117" i="9"/>
  <c r="A118" i="9"/>
  <c r="B118" i="9" s="1"/>
  <c r="A119" i="9"/>
  <c r="A120" i="9"/>
  <c r="B120" i="9" s="1"/>
  <c r="A121" i="9"/>
  <c r="A122" i="9"/>
  <c r="A123" i="9"/>
  <c r="A124" i="9"/>
  <c r="A125" i="9"/>
  <c r="B125" i="9" s="1"/>
  <c r="A126" i="9"/>
  <c r="A127" i="9"/>
  <c r="A128" i="9"/>
  <c r="B128" i="9" s="1"/>
  <c r="A129" i="9"/>
  <c r="A130" i="9"/>
  <c r="A131" i="9"/>
  <c r="A132" i="9"/>
  <c r="A133" i="9"/>
  <c r="A134" i="9"/>
  <c r="B134" i="9" s="1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B150" i="9" s="1"/>
  <c r="A151" i="9"/>
  <c r="A152" i="9"/>
  <c r="B152" i="9" s="1"/>
  <c r="A153" i="9"/>
  <c r="A154" i="9"/>
  <c r="A155" i="9"/>
  <c r="A156" i="9"/>
  <c r="B156" i="9" s="1"/>
  <c r="A157" i="9"/>
  <c r="A158" i="9"/>
  <c r="B158" i="9" s="1"/>
  <c r="A159" i="9"/>
  <c r="A160" i="9"/>
  <c r="A161" i="9"/>
  <c r="A162" i="9"/>
  <c r="A163" i="9"/>
  <c r="A164" i="9"/>
  <c r="A165" i="9"/>
  <c r="A166" i="9"/>
  <c r="B166" i="9" s="1"/>
  <c r="A167" i="9"/>
  <c r="A168" i="9"/>
  <c r="B168" i="9" s="1"/>
  <c r="A169" i="9"/>
  <c r="A170" i="9"/>
  <c r="A171" i="9"/>
  <c r="A172" i="9"/>
  <c r="A173" i="9"/>
  <c r="B173" i="9" s="1"/>
  <c r="A174" i="9"/>
  <c r="A175" i="9"/>
  <c r="A176" i="9"/>
  <c r="A177" i="9"/>
  <c r="A178" i="9"/>
  <c r="A179" i="9"/>
  <c r="A180" i="9"/>
  <c r="A181" i="9"/>
  <c r="A182" i="9"/>
  <c r="B182" i="9" s="1"/>
  <c r="A183" i="9"/>
  <c r="A184" i="9"/>
  <c r="B184" i="9" s="1"/>
  <c r="A185" i="9"/>
  <c r="A186" i="9"/>
  <c r="A187" i="9"/>
  <c r="A188" i="9"/>
  <c r="A189" i="9"/>
  <c r="A190" i="9"/>
  <c r="B190" i="9" s="1"/>
  <c r="A191" i="9"/>
  <c r="A192" i="9"/>
  <c r="A193" i="9"/>
  <c r="A194" i="9"/>
  <c r="A195" i="9"/>
  <c r="A196" i="9"/>
  <c r="A197" i="9"/>
  <c r="A198" i="9"/>
  <c r="B198" i="9" s="1"/>
  <c r="A199" i="9"/>
  <c r="A200" i="9"/>
  <c r="A201" i="9"/>
  <c r="A202" i="9"/>
  <c r="A203" i="9"/>
  <c r="A204" i="9"/>
  <c r="A205" i="9"/>
  <c r="A206" i="9"/>
  <c r="B206" i="9" s="1"/>
  <c r="A207" i="9"/>
  <c r="A208" i="9"/>
  <c r="A209" i="9"/>
  <c r="A210" i="9"/>
  <c r="A211" i="9"/>
  <c r="A212" i="9"/>
  <c r="A213" i="9"/>
  <c r="A214" i="9"/>
  <c r="B214" i="9" s="1"/>
  <c r="A215" i="9"/>
  <c r="A216" i="9"/>
  <c r="B216" i="9" s="1"/>
  <c r="A217" i="9"/>
  <c r="A218" i="9"/>
  <c r="A219" i="9"/>
  <c r="A220" i="9"/>
  <c r="A221" i="9"/>
  <c r="B221" i="9" s="1"/>
  <c r="A222" i="9"/>
  <c r="A223" i="9"/>
  <c r="A224" i="9"/>
  <c r="A225" i="9"/>
  <c r="A226" i="9"/>
  <c r="A227" i="9"/>
  <c r="A228" i="9"/>
  <c r="A229" i="9"/>
  <c r="A230" i="9"/>
  <c r="B230" i="9" s="1"/>
  <c r="A231" i="9"/>
  <c r="A232" i="9"/>
  <c r="B232" i="9" s="1"/>
  <c r="A233" i="9"/>
  <c r="A234" i="9"/>
  <c r="A235" i="9"/>
  <c r="A236" i="9"/>
  <c r="A237" i="9"/>
  <c r="A238" i="9"/>
  <c r="B238" i="9" s="1"/>
  <c r="A239" i="9"/>
  <c r="A240" i="9"/>
  <c r="A241" i="9"/>
  <c r="A242" i="9"/>
  <c r="A243" i="9"/>
  <c r="A244" i="9"/>
  <c r="A245" i="9"/>
  <c r="A246" i="9"/>
  <c r="B246" i="9" s="1"/>
  <c r="A247" i="9"/>
  <c r="A248" i="9"/>
  <c r="B248" i="9" s="1"/>
  <c r="A249" i="9"/>
  <c r="A250" i="9"/>
  <c r="A251" i="9"/>
  <c r="A252" i="9"/>
  <c r="A253" i="9"/>
  <c r="A254" i="9"/>
  <c r="B254" i="9" s="1"/>
  <c r="A255" i="9"/>
  <c r="A256" i="9"/>
  <c r="A257" i="9"/>
  <c r="A258" i="9"/>
  <c r="A259" i="9"/>
  <c r="A260" i="9"/>
  <c r="A261" i="9"/>
  <c r="A262" i="9"/>
  <c r="B262" i="9" s="1"/>
  <c r="A263" i="9"/>
  <c r="A264" i="9"/>
  <c r="B264" i="9" s="1"/>
  <c r="A265" i="9"/>
  <c r="A266" i="9"/>
  <c r="A267" i="9"/>
  <c r="A268" i="9"/>
  <c r="A269" i="9"/>
  <c r="A270" i="9"/>
  <c r="B270" i="9" s="1"/>
  <c r="A271" i="9"/>
  <c r="A272" i="9"/>
  <c r="A273" i="9"/>
  <c r="A274" i="9"/>
  <c r="A275" i="9"/>
  <c r="A276" i="9"/>
  <c r="A277" i="9"/>
  <c r="A278" i="9"/>
  <c r="B278" i="9" s="1"/>
  <c r="A279" i="9"/>
  <c r="A280" i="9"/>
  <c r="B280" i="9" s="1"/>
  <c r="A281" i="9"/>
  <c r="A282" i="9"/>
  <c r="A283" i="9"/>
  <c r="A284" i="9"/>
  <c r="A285" i="9"/>
  <c r="A286" i="9"/>
  <c r="B286" i="9" s="1"/>
  <c r="A287" i="9"/>
  <c r="B287" i="9" s="1"/>
  <c r="A288" i="9"/>
  <c r="A289" i="9"/>
  <c r="A290" i="9"/>
  <c r="A291" i="9"/>
  <c r="A292" i="9"/>
  <c r="A293" i="9"/>
  <c r="A294" i="9"/>
  <c r="B294" i="9" s="1"/>
  <c r="A295" i="9"/>
  <c r="A296" i="9"/>
  <c r="B296" i="9" s="1"/>
  <c r="A297" i="9"/>
  <c r="A298" i="9"/>
  <c r="A299" i="9"/>
  <c r="A300" i="9"/>
  <c r="A301" i="9"/>
  <c r="A302" i="9"/>
  <c r="B302" i="9" s="1"/>
  <c r="A303" i="9"/>
  <c r="A304" i="9"/>
  <c r="A305" i="9"/>
  <c r="A306" i="9"/>
  <c r="A307" i="9"/>
  <c r="A308" i="9"/>
  <c r="A309" i="9"/>
  <c r="A310" i="9"/>
  <c r="B310" i="9" s="1"/>
  <c r="A311" i="9"/>
  <c r="A312" i="9"/>
  <c r="B312" i="9" s="1"/>
  <c r="A313" i="9"/>
  <c r="A314" i="9"/>
  <c r="A315" i="9"/>
  <c r="A316" i="9"/>
  <c r="A317" i="9"/>
  <c r="B317" i="9" s="1"/>
  <c r="A318" i="9"/>
  <c r="A319" i="9"/>
  <c r="A320" i="9"/>
  <c r="A321" i="9"/>
  <c r="A322" i="9"/>
  <c r="A323" i="9"/>
  <c r="A324" i="9"/>
  <c r="A325" i="9"/>
  <c r="A326" i="9"/>
  <c r="B326" i="9" s="1"/>
  <c r="A327" i="9"/>
  <c r="A328" i="9"/>
  <c r="B328" i="9" s="1"/>
  <c r="A329" i="9"/>
  <c r="A330" i="9"/>
  <c r="A331" i="9"/>
  <c r="A332" i="9"/>
  <c r="A333" i="9"/>
  <c r="A334" i="9"/>
  <c r="B334" i="9" s="1"/>
  <c r="A335" i="9"/>
  <c r="A336" i="9"/>
  <c r="A337" i="9"/>
  <c r="A338" i="9"/>
  <c r="A339" i="9"/>
  <c r="A340" i="9"/>
  <c r="A341" i="9"/>
  <c r="A342" i="9"/>
  <c r="B342" i="9" s="1"/>
  <c r="A343" i="9"/>
  <c r="A344" i="9"/>
  <c r="B344" i="9" s="1"/>
  <c r="A345" i="9"/>
  <c r="A346" i="9"/>
  <c r="A347" i="9"/>
  <c r="A348" i="9"/>
  <c r="A349" i="9"/>
  <c r="A350" i="9"/>
  <c r="B350" i="9" s="1"/>
  <c r="A351" i="9"/>
  <c r="A352" i="9"/>
  <c r="A353" i="9"/>
  <c r="A354" i="9"/>
  <c r="A355" i="9"/>
  <c r="A356" i="9"/>
  <c r="A357" i="9"/>
  <c r="A358" i="9"/>
  <c r="B358" i="9" s="1"/>
  <c r="A359" i="9"/>
  <c r="A360" i="9"/>
  <c r="B360" i="9" s="1"/>
  <c r="A361" i="9"/>
  <c r="A362" i="9"/>
  <c r="A363" i="9"/>
  <c r="A364" i="9"/>
  <c r="A365" i="9"/>
  <c r="B365" i="9" s="1"/>
  <c r="A366" i="9"/>
  <c r="B366" i="9" s="1"/>
  <c r="A367" i="9"/>
  <c r="A368" i="9"/>
  <c r="A369" i="9"/>
  <c r="A370" i="9"/>
  <c r="A371" i="9"/>
  <c r="A372" i="9"/>
  <c r="A373" i="9"/>
  <c r="A374" i="9"/>
  <c r="B374" i="9" s="1"/>
  <c r="A375" i="9"/>
  <c r="A376" i="9"/>
  <c r="B376" i="9" s="1"/>
  <c r="A377" i="9"/>
  <c r="A378" i="9"/>
  <c r="A379" i="9"/>
  <c r="A380" i="9"/>
  <c r="A381" i="9"/>
  <c r="A382" i="9"/>
  <c r="B382" i="9" s="1"/>
  <c r="A383" i="9"/>
  <c r="A384" i="9"/>
  <c r="A385" i="9"/>
  <c r="A386" i="9"/>
  <c r="A387" i="9"/>
  <c r="A388" i="9"/>
  <c r="A389" i="9"/>
  <c r="A390" i="9"/>
  <c r="B390" i="9" s="1"/>
  <c r="A391" i="9"/>
  <c r="A392" i="9"/>
  <c r="A393" i="9"/>
  <c r="A394" i="9"/>
  <c r="A395" i="9"/>
  <c r="A396" i="9"/>
  <c r="A397" i="9"/>
  <c r="A398" i="9"/>
  <c r="B398" i="9" s="1"/>
  <c r="A399" i="9"/>
  <c r="A400" i="9"/>
  <c r="A401" i="9"/>
  <c r="A402" i="9"/>
  <c r="A403" i="9"/>
  <c r="A404" i="9"/>
  <c r="A405" i="9"/>
  <c r="A406" i="9"/>
  <c r="B406" i="9" s="1"/>
  <c r="A407" i="9"/>
  <c r="B407" i="9" s="1"/>
  <c r="A408" i="9"/>
  <c r="B408" i="9" s="1"/>
  <c r="A409" i="9"/>
  <c r="A410" i="9"/>
  <c r="A411" i="9"/>
  <c r="A412" i="9"/>
  <c r="A413" i="9"/>
  <c r="B413" i="9" s="1"/>
  <c r="A414" i="9"/>
  <c r="B414" i="9" s="1"/>
  <c r="A415" i="9"/>
  <c r="A416" i="9"/>
  <c r="A417" i="9"/>
  <c r="A418" i="9"/>
  <c r="A419" i="9"/>
  <c r="A420" i="9"/>
  <c r="A421" i="9"/>
  <c r="A422" i="9"/>
  <c r="B422" i="9" s="1"/>
  <c r="A423" i="9"/>
  <c r="A424" i="9"/>
  <c r="B424" i="9" s="1"/>
  <c r="A425" i="9"/>
  <c r="A426" i="9"/>
  <c r="A427" i="9"/>
  <c r="A428" i="9"/>
  <c r="A429" i="9"/>
  <c r="A430" i="9"/>
  <c r="B430" i="9" s="1"/>
  <c r="A431" i="9"/>
  <c r="A432" i="9"/>
  <c r="A433" i="9"/>
  <c r="A434" i="9"/>
  <c r="A435" i="9"/>
  <c r="A436" i="9"/>
  <c r="A437" i="9"/>
  <c r="A438" i="9"/>
  <c r="B438" i="9" s="1"/>
  <c r="A439" i="9"/>
  <c r="A440" i="9"/>
  <c r="B440" i="9" s="1"/>
  <c r="A441" i="9"/>
  <c r="A442" i="9"/>
  <c r="A443" i="9"/>
  <c r="A444" i="9"/>
  <c r="A445" i="9"/>
  <c r="A446" i="9"/>
  <c r="B446" i="9" s="1"/>
  <c r="A447" i="9"/>
  <c r="A448" i="9"/>
  <c r="A449" i="9"/>
  <c r="A450" i="9"/>
  <c r="A451" i="9"/>
  <c r="A452" i="9"/>
  <c r="A453" i="9"/>
  <c r="A454" i="9"/>
  <c r="B454" i="9" s="1"/>
  <c r="A455" i="9"/>
  <c r="A456" i="9"/>
  <c r="B456" i="9" s="1"/>
  <c r="A457" i="9"/>
  <c r="A458" i="9"/>
  <c r="A459" i="9"/>
  <c r="A460" i="9"/>
  <c r="A461" i="9"/>
  <c r="A462" i="9"/>
  <c r="B462" i="9" s="1"/>
  <c r="A463" i="9"/>
  <c r="A464" i="9"/>
  <c r="A465" i="9"/>
  <c r="A466" i="9"/>
  <c r="A467" i="9"/>
  <c r="A468" i="9"/>
  <c r="A469" i="9"/>
  <c r="A470" i="9"/>
  <c r="B470" i="9" s="1"/>
  <c r="A471" i="9"/>
  <c r="A472" i="9"/>
  <c r="B472" i="9" s="1"/>
  <c r="A473" i="9"/>
  <c r="A474" i="9"/>
  <c r="A475" i="9"/>
  <c r="A476" i="9"/>
  <c r="A477" i="9"/>
  <c r="A478" i="9"/>
  <c r="B478" i="9" s="1"/>
  <c r="A479" i="9"/>
  <c r="B479" i="9" s="1"/>
  <c r="A480" i="9"/>
  <c r="A481" i="9"/>
  <c r="A482" i="9"/>
  <c r="A483" i="9"/>
  <c r="A484" i="9"/>
  <c r="A485" i="9"/>
  <c r="A486" i="9"/>
  <c r="B486" i="9" s="1"/>
  <c r="A487" i="9"/>
  <c r="A488" i="9"/>
  <c r="B488" i="9" s="1"/>
  <c r="A489" i="9"/>
  <c r="A490" i="9"/>
  <c r="A491" i="9"/>
  <c r="A492" i="9"/>
  <c r="A493" i="9"/>
  <c r="A494" i="9"/>
  <c r="B494" i="9" s="1"/>
  <c r="A495" i="9"/>
  <c r="A496" i="9"/>
  <c r="A497" i="9"/>
  <c r="A498" i="9"/>
  <c r="A499" i="9"/>
  <c r="A500" i="9"/>
  <c r="A501" i="9"/>
  <c r="A2" i="9"/>
  <c r="B6" i="9"/>
  <c r="B7" i="9"/>
  <c r="B13" i="9"/>
  <c r="B15" i="9"/>
  <c r="B16" i="9"/>
  <c r="B28" i="9"/>
  <c r="B30" i="9"/>
  <c r="B31" i="9"/>
  <c r="B39" i="9"/>
  <c r="B40" i="9"/>
  <c r="B45" i="9"/>
  <c r="B55" i="9"/>
  <c r="B61" i="9"/>
  <c r="B63" i="9"/>
  <c r="B64" i="9"/>
  <c r="B71" i="9"/>
  <c r="B77" i="9"/>
  <c r="B78" i="9"/>
  <c r="B79" i="9"/>
  <c r="B87" i="9"/>
  <c r="B93" i="9"/>
  <c r="B95" i="9"/>
  <c r="B102" i="9"/>
  <c r="B103" i="9"/>
  <c r="B104" i="9"/>
  <c r="B111" i="9"/>
  <c r="B112" i="9"/>
  <c r="B119" i="9"/>
  <c r="B126" i="9"/>
  <c r="B127" i="9"/>
  <c r="B135" i="9"/>
  <c r="B136" i="9"/>
  <c r="B141" i="9"/>
  <c r="B142" i="9"/>
  <c r="B151" i="9"/>
  <c r="B157" i="9"/>
  <c r="B159" i="9"/>
  <c r="B165" i="9"/>
  <c r="B167" i="9"/>
  <c r="B174" i="9"/>
  <c r="B175" i="9"/>
  <c r="B181" i="9"/>
  <c r="B183" i="9"/>
  <c r="B189" i="9"/>
  <c r="B197" i="9"/>
  <c r="B199" i="9"/>
  <c r="B200" i="9"/>
  <c r="B205" i="9"/>
  <c r="B207" i="9"/>
  <c r="B213" i="9"/>
  <c r="B215" i="9"/>
  <c r="B222" i="9"/>
  <c r="B223" i="9"/>
  <c r="B229" i="9"/>
  <c r="B231" i="9"/>
  <c r="B237" i="9"/>
  <c r="B245" i="9"/>
  <c r="B247" i="9"/>
  <c r="B253" i="9"/>
  <c r="B255" i="9"/>
  <c r="B261" i="9"/>
  <c r="B263" i="9"/>
  <c r="B271" i="9"/>
  <c r="B277" i="9"/>
  <c r="B279" i="9"/>
  <c r="B285" i="9"/>
  <c r="B293" i="9"/>
  <c r="B295" i="9"/>
  <c r="B301" i="9"/>
  <c r="B303" i="9"/>
  <c r="B309" i="9"/>
  <c r="B311" i="9"/>
  <c r="B318" i="9"/>
  <c r="B319" i="9"/>
  <c r="B325" i="9"/>
  <c r="B327" i="9"/>
  <c r="B333" i="9"/>
  <c r="B341" i="9"/>
  <c r="B343" i="9"/>
  <c r="B349" i="9"/>
  <c r="B351" i="9"/>
  <c r="B357" i="9"/>
  <c r="B359" i="9"/>
  <c r="B367" i="9"/>
  <c r="B373" i="9"/>
  <c r="B375" i="9"/>
  <c r="B381" i="9"/>
  <c r="B389" i="9"/>
  <c r="B391" i="9"/>
  <c r="B392" i="9"/>
  <c r="B397" i="9"/>
  <c r="B399" i="9"/>
  <c r="B405" i="9"/>
  <c r="B415" i="9"/>
  <c r="B421" i="9"/>
  <c r="B423" i="9"/>
  <c r="B429" i="9"/>
  <c r="B437" i="9"/>
  <c r="B439" i="9"/>
  <c r="B445" i="9"/>
  <c r="B447" i="9"/>
  <c r="B453" i="9"/>
  <c r="B455" i="9"/>
  <c r="B463" i="9"/>
  <c r="B469" i="9"/>
  <c r="B471" i="9"/>
  <c r="B477" i="9"/>
  <c r="B485" i="9"/>
  <c r="B487" i="9"/>
  <c r="B493" i="9"/>
  <c r="B495" i="9"/>
  <c r="B501" i="9"/>
  <c r="M494" i="9" l="1"/>
  <c r="L494" i="9"/>
  <c r="K494" i="9"/>
  <c r="J494" i="9"/>
  <c r="I494" i="9"/>
  <c r="H494" i="9"/>
  <c r="G494" i="9"/>
  <c r="B482" i="9"/>
  <c r="M482" i="9"/>
  <c r="K482" i="9"/>
  <c r="L482" i="9"/>
  <c r="J482" i="9"/>
  <c r="I482" i="9"/>
  <c r="H482" i="9"/>
  <c r="G482" i="9"/>
  <c r="M470" i="9"/>
  <c r="L470" i="9"/>
  <c r="K470" i="9"/>
  <c r="J470" i="9"/>
  <c r="I470" i="9"/>
  <c r="H470" i="9"/>
  <c r="G470" i="9"/>
  <c r="B458" i="9"/>
  <c r="M458" i="9"/>
  <c r="L458" i="9"/>
  <c r="K458" i="9"/>
  <c r="J458" i="9"/>
  <c r="I458" i="9"/>
  <c r="G458" i="9"/>
  <c r="H458" i="9"/>
  <c r="M446" i="9"/>
  <c r="K446" i="9"/>
  <c r="L446" i="9"/>
  <c r="J446" i="9"/>
  <c r="I446" i="9"/>
  <c r="G446" i="9"/>
  <c r="H446" i="9"/>
  <c r="B434" i="9"/>
  <c r="M434" i="9"/>
  <c r="L434" i="9"/>
  <c r="K434" i="9"/>
  <c r="J434" i="9"/>
  <c r="I434" i="9"/>
  <c r="G434" i="9"/>
  <c r="H434" i="9"/>
  <c r="M422" i="9"/>
  <c r="L422" i="9"/>
  <c r="K422" i="9"/>
  <c r="J422" i="9"/>
  <c r="I422" i="9"/>
  <c r="G422" i="9"/>
  <c r="H422" i="9"/>
  <c r="B410" i="9"/>
  <c r="M410" i="9"/>
  <c r="K410" i="9"/>
  <c r="L410" i="9"/>
  <c r="I410" i="9"/>
  <c r="J410" i="9"/>
  <c r="G410" i="9"/>
  <c r="H410" i="9"/>
  <c r="M398" i="9"/>
  <c r="L398" i="9"/>
  <c r="J398" i="9"/>
  <c r="K398" i="9"/>
  <c r="I398" i="9"/>
  <c r="G398" i="9"/>
  <c r="H398" i="9"/>
  <c r="B386" i="9"/>
  <c r="M386" i="9"/>
  <c r="L386" i="9"/>
  <c r="K386" i="9"/>
  <c r="J386" i="9"/>
  <c r="I386" i="9"/>
  <c r="G386" i="9"/>
  <c r="H386" i="9"/>
  <c r="M374" i="9"/>
  <c r="K374" i="9"/>
  <c r="L374" i="9"/>
  <c r="J374" i="9"/>
  <c r="I374" i="9"/>
  <c r="G374" i="9"/>
  <c r="H374" i="9"/>
  <c r="B362" i="9"/>
  <c r="M362" i="9"/>
  <c r="L362" i="9"/>
  <c r="K362" i="9"/>
  <c r="I362" i="9"/>
  <c r="J362" i="9"/>
  <c r="G362" i="9"/>
  <c r="H362" i="9"/>
  <c r="M350" i="9"/>
  <c r="L350" i="9"/>
  <c r="K350" i="9"/>
  <c r="I350" i="9"/>
  <c r="J350" i="9"/>
  <c r="G350" i="9"/>
  <c r="H350" i="9"/>
  <c r="B338" i="9"/>
  <c r="M338" i="9"/>
  <c r="K338" i="9"/>
  <c r="L338" i="9"/>
  <c r="J338" i="9"/>
  <c r="I338" i="9"/>
  <c r="H338" i="9"/>
  <c r="G338" i="9"/>
  <c r="M326" i="9"/>
  <c r="L326" i="9"/>
  <c r="J326" i="9"/>
  <c r="K326" i="9"/>
  <c r="I326" i="9"/>
  <c r="H326" i="9"/>
  <c r="G326" i="9"/>
  <c r="B314" i="9"/>
  <c r="M314" i="9"/>
  <c r="L314" i="9"/>
  <c r="K314" i="9"/>
  <c r="I314" i="9"/>
  <c r="H314" i="9"/>
  <c r="J314" i="9"/>
  <c r="G314" i="9"/>
  <c r="M302" i="9"/>
  <c r="K302" i="9"/>
  <c r="L302" i="9"/>
  <c r="I302" i="9"/>
  <c r="J302" i="9"/>
  <c r="H302" i="9"/>
  <c r="G302" i="9"/>
  <c r="B290" i="9"/>
  <c r="M290" i="9"/>
  <c r="L290" i="9"/>
  <c r="K290" i="9"/>
  <c r="J290" i="9"/>
  <c r="I290" i="9"/>
  <c r="H290" i="9"/>
  <c r="G290" i="9"/>
  <c r="M278" i="9"/>
  <c r="L278" i="9"/>
  <c r="K278" i="9"/>
  <c r="J278" i="9"/>
  <c r="I278" i="9"/>
  <c r="H278" i="9"/>
  <c r="G278" i="9"/>
  <c r="B266" i="9"/>
  <c r="M266" i="9"/>
  <c r="K266" i="9"/>
  <c r="L266" i="9"/>
  <c r="I266" i="9"/>
  <c r="H266" i="9"/>
  <c r="J266" i="9"/>
  <c r="G266" i="9"/>
  <c r="M254" i="9"/>
  <c r="K254" i="9"/>
  <c r="L254" i="9"/>
  <c r="I254" i="9"/>
  <c r="J254" i="9"/>
  <c r="H254" i="9"/>
  <c r="G254" i="9"/>
  <c r="B242" i="9"/>
  <c r="M242" i="9"/>
  <c r="L242" i="9"/>
  <c r="K242" i="9"/>
  <c r="J242" i="9"/>
  <c r="I242" i="9"/>
  <c r="H242" i="9"/>
  <c r="G242" i="9"/>
  <c r="M230" i="9"/>
  <c r="K230" i="9"/>
  <c r="J230" i="9"/>
  <c r="L230" i="9"/>
  <c r="I230" i="9"/>
  <c r="H230" i="9"/>
  <c r="G230" i="9"/>
  <c r="B218" i="9"/>
  <c r="M218" i="9"/>
  <c r="K218" i="9"/>
  <c r="L218" i="9"/>
  <c r="I218" i="9"/>
  <c r="J218" i="9"/>
  <c r="H218" i="9"/>
  <c r="G218" i="9"/>
  <c r="M206" i="9"/>
  <c r="L206" i="9"/>
  <c r="K206" i="9"/>
  <c r="I206" i="9"/>
  <c r="J206" i="9"/>
  <c r="H206" i="9"/>
  <c r="G206" i="9"/>
  <c r="B194" i="9"/>
  <c r="M194" i="9"/>
  <c r="K194" i="9"/>
  <c r="L194" i="9"/>
  <c r="J194" i="9"/>
  <c r="I194" i="9"/>
  <c r="H194" i="9"/>
  <c r="G194" i="9"/>
  <c r="M182" i="9"/>
  <c r="K182" i="9"/>
  <c r="L182" i="9"/>
  <c r="J182" i="9"/>
  <c r="I182" i="9"/>
  <c r="H182" i="9"/>
  <c r="G182" i="9"/>
  <c r="B170" i="9"/>
  <c r="M170" i="9"/>
  <c r="L170" i="9"/>
  <c r="K170" i="9"/>
  <c r="I170" i="9"/>
  <c r="H170" i="9"/>
  <c r="J170" i="9"/>
  <c r="G170" i="9"/>
  <c r="M158" i="9"/>
  <c r="K158" i="9"/>
  <c r="L158" i="9"/>
  <c r="I158" i="9"/>
  <c r="J158" i="9"/>
  <c r="H158" i="9"/>
  <c r="G158" i="9"/>
  <c r="B146" i="9"/>
  <c r="M146" i="9"/>
  <c r="K146" i="9"/>
  <c r="L146" i="9"/>
  <c r="J146" i="9"/>
  <c r="I146" i="9"/>
  <c r="H146" i="9"/>
  <c r="G146" i="9"/>
  <c r="M134" i="9"/>
  <c r="L134" i="9"/>
  <c r="K134" i="9"/>
  <c r="J134" i="9"/>
  <c r="I134" i="9"/>
  <c r="H134" i="9"/>
  <c r="G134" i="9"/>
  <c r="B122" i="9"/>
  <c r="L122" i="9"/>
  <c r="M122" i="9"/>
  <c r="K122" i="9"/>
  <c r="I122" i="9"/>
  <c r="H122" i="9"/>
  <c r="J122" i="9"/>
  <c r="G122" i="9"/>
  <c r="L110" i="9"/>
  <c r="M110" i="9"/>
  <c r="K110" i="9"/>
  <c r="I110" i="9"/>
  <c r="J110" i="9"/>
  <c r="H110" i="9"/>
  <c r="G110" i="9"/>
  <c r="B98" i="9"/>
  <c r="L98" i="9"/>
  <c r="M98" i="9"/>
  <c r="K98" i="9"/>
  <c r="J98" i="9"/>
  <c r="I98" i="9"/>
  <c r="H98" i="9"/>
  <c r="G98" i="9"/>
  <c r="L86" i="9"/>
  <c r="M86" i="9"/>
  <c r="K86" i="9"/>
  <c r="J86" i="9"/>
  <c r="I86" i="9"/>
  <c r="H86" i="9"/>
  <c r="G86" i="9"/>
  <c r="B74" i="9"/>
  <c r="L74" i="9"/>
  <c r="M74" i="9"/>
  <c r="K74" i="9"/>
  <c r="I74" i="9"/>
  <c r="H74" i="9"/>
  <c r="J74" i="9"/>
  <c r="G74" i="9"/>
  <c r="L62" i="9"/>
  <c r="M62" i="9"/>
  <c r="K62" i="9"/>
  <c r="I62" i="9"/>
  <c r="J62" i="9"/>
  <c r="H62" i="9"/>
  <c r="G62" i="9"/>
  <c r="B50" i="9"/>
  <c r="L50" i="9"/>
  <c r="M50" i="9"/>
  <c r="K50" i="9"/>
  <c r="J50" i="9"/>
  <c r="I50" i="9"/>
  <c r="L38" i="9"/>
  <c r="M38" i="9"/>
  <c r="K38" i="9"/>
  <c r="J38" i="9"/>
  <c r="I38" i="9"/>
  <c r="B26" i="9"/>
  <c r="L26" i="9"/>
  <c r="M26" i="9"/>
  <c r="K26" i="9"/>
  <c r="I26" i="9"/>
  <c r="J26" i="9"/>
  <c r="L14" i="9"/>
  <c r="M14" i="9"/>
  <c r="K14" i="9"/>
  <c r="I14" i="9"/>
  <c r="J14" i="9"/>
  <c r="M493" i="9"/>
  <c r="L493" i="9"/>
  <c r="K493" i="9"/>
  <c r="J493" i="9"/>
  <c r="I493" i="9"/>
  <c r="H493" i="9"/>
  <c r="G493" i="9"/>
  <c r="B481" i="9"/>
  <c r="M481" i="9"/>
  <c r="K481" i="9"/>
  <c r="L481" i="9"/>
  <c r="J481" i="9"/>
  <c r="I481" i="9"/>
  <c r="H481" i="9"/>
  <c r="G481" i="9"/>
  <c r="M469" i="9"/>
  <c r="K469" i="9"/>
  <c r="L469" i="9"/>
  <c r="J469" i="9"/>
  <c r="I469" i="9"/>
  <c r="H469" i="9"/>
  <c r="G469" i="9"/>
  <c r="B457" i="9"/>
  <c r="M457" i="9"/>
  <c r="L457" i="9"/>
  <c r="K457" i="9"/>
  <c r="I457" i="9"/>
  <c r="J457" i="9"/>
  <c r="H457" i="9"/>
  <c r="G457" i="9"/>
  <c r="M445" i="9"/>
  <c r="K445" i="9"/>
  <c r="L445" i="9"/>
  <c r="J445" i="9"/>
  <c r="I445" i="9"/>
  <c r="H445" i="9"/>
  <c r="G445" i="9"/>
  <c r="B433" i="9"/>
  <c r="K433" i="9"/>
  <c r="L433" i="9"/>
  <c r="M433" i="9"/>
  <c r="J433" i="9"/>
  <c r="I433" i="9"/>
  <c r="H433" i="9"/>
  <c r="G433" i="9"/>
  <c r="M421" i="9"/>
  <c r="L421" i="9"/>
  <c r="K421" i="9"/>
  <c r="J421" i="9"/>
  <c r="I421" i="9"/>
  <c r="H421" i="9"/>
  <c r="G421" i="9"/>
  <c r="B409" i="9"/>
  <c r="M409" i="9"/>
  <c r="K409" i="9"/>
  <c r="L409" i="9"/>
  <c r="J409" i="9"/>
  <c r="I409" i="9"/>
  <c r="H409" i="9"/>
  <c r="G409" i="9"/>
  <c r="M397" i="9"/>
  <c r="K397" i="9"/>
  <c r="L397" i="9"/>
  <c r="J397" i="9"/>
  <c r="I397" i="9"/>
  <c r="H397" i="9"/>
  <c r="G397" i="9"/>
  <c r="B385" i="9"/>
  <c r="M385" i="9"/>
  <c r="L385" i="9"/>
  <c r="K385" i="9"/>
  <c r="J385" i="9"/>
  <c r="I385" i="9"/>
  <c r="G385" i="9"/>
  <c r="H385" i="9"/>
  <c r="M373" i="9"/>
  <c r="K373" i="9"/>
  <c r="L373" i="9"/>
  <c r="J373" i="9"/>
  <c r="I373" i="9"/>
  <c r="G373" i="9"/>
  <c r="H373" i="9"/>
  <c r="B361" i="9"/>
  <c r="K361" i="9"/>
  <c r="L361" i="9"/>
  <c r="M361" i="9"/>
  <c r="I361" i="9"/>
  <c r="J361" i="9"/>
  <c r="G361" i="9"/>
  <c r="H361" i="9"/>
  <c r="M349" i="9"/>
  <c r="L349" i="9"/>
  <c r="K349" i="9"/>
  <c r="I349" i="9"/>
  <c r="J349" i="9"/>
  <c r="H349" i="9"/>
  <c r="G349" i="9"/>
  <c r="B337" i="9"/>
  <c r="M337" i="9"/>
  <c r="K337" i="9"/>
  <c r="L337" i="9"/>
  <c r="J337" i="9"/>
  <c r="I337" i="9"/>
  <c r="H337" i="9"/>
  <c r="G337" i="9"/>
  <c r="M325" i="9"/>
  <c r="K325" i="9"/>
  <c r="L325" i="9"/>
  <c r="J325" i="9"/>
  <c r="I325" i="9"/>
  <c r="H325" i="9"/>
  <c r="G325" i="9"/>
  <c r="B313" i="9"/>
  <c r="M313" i="9"/>
  <c r="L313" i="9"/>
  <c r="K313" i="9"/>
  <c r="I313" i="9"/>
  <c r="J313" i="9"/>
  <c r="H313" i="9"/>
  <c r="G313" i="9"/>
  <c r="M301" i="9"/>
  <c r="K301" i="9"/>
  <c r="L301" i="9"/>
  <c r="I301" i="9"/>
  <c r="J301" i="9"/>
  <c r="H301" i="9"/>
  <c r="G301" i="9"/>
  <c r="B289" i="9"/>
  <c r="K289" i="9"/>
  <c r="L289" i="9"/>
  <c r="M289" i="9"/>
  <c r="J289" i="9"/>
  <c r="I289" i="9"/>
  <c r="H289" i="9"/>
  <c r="G289" i="9"/>
  <c r="M277" i="9"/>
  <c r="L277" i="9"/>
  <c r="K277" i="9"/>
  <c r="J277" i="9"/>
  <c r="I277" i="9"/>
  <c r="H277" i="9"/>
  <c r="G277" i="9"/>
  <c r="B265" i="9"/>
  <c r="M265" i="9"/>
  <c r="K265" i="9"/>
  <c r="L265" i="9"/>
  <c r="I265" i="9"/>
  <c r="J265" i="9"/>
  <c r="H265" i="9"/>
  <c r="G265" i="9"/>
  <c r="M253" i="9"/>
  <c r="K253" i="9"/>
  <c r="L253" i="9"/>
  <c r="I253" i="9"/>
  <c r="J253" i="9"/>
  <c r="G253" i="9"/>
  <c r="H253" i="9"/>
  <c r="B241" i="9"/>
  <c r="M241" i="9"/>
  <c r="L241" i="9"/>
  <c r="K241" i="9"/>
  <c r="J241" i="9"/>
  <c r="I241" i="9"/>
  <c r="G241" i="9"/>
  <c r="H241" i="9"/>
  <c r="M229" i="9"/>
  <c r="K229" i="9"/>
  <c r="L229" i="9"/>
  <c r="J229" i="9"/>
  <c r="I229" i="9"/>
  <c r="H229" i="9"/>
  <c r="G229" i="9"/>
  <c r="B217" i="9"/>
  <c r="K217" i="9"/>
  <c r="M217" i="9"/>
  <c r="L217" i="9"/>
  <c r="I217" i="9"/>
  <c r="J217" i="9"/>
  <c r="H217" i="9"/>
  <c r="G217" i="9"/>
  <c r="M205" i="9"/>
  <c r="L205" i="9"/>
  <c r="K205" i="9"/>
  <c r="I205" i="9"/>
  <c r="J205" i="9"/>
  <c r="H205" i="9"/>
  <c r="G205" i="9"/>
  <c r="B193" i="9"/>
  <c r="M193" i="9"/>
  <c r="K193" i="9"/>
  <c r="L193" i="9"/>
  <c r="J193" i="9"/>
  <c r="I193" i="9"/>
  <c r="H193" i="9"/>
  <c r="G193" i="9"/>
  <c r="M181" i="9"/>
  <c r="K181" i="9"/>
  <c r="L181" i="9"/>
  <c r="J181" i="9"/>
  <c r="I181" i="9"/>
  <c r="G181" i="9"/>
  <c r="H181" i="9"/>
  <c r="B169" i="9"/>
  <c r="M169" i="9"/>
  <c r="L169" i="9"/>
  <c r="K169" i="9"/>
  <c r="I169" i="9"/>
  <c r="J169" i="9"/>
  <c r="G169" i="9"/>
  <c r="H169" i="9"/>
  <c r="M157" i="9"/>
  <c r="K157" i="9"/>
  <c r="L157" i="9"/>
  <c r="I157" i="9"/>
  <c r="J157" i="9"/>
  <c r="H157" i="9"/>
  <c r="G157" i="9"/>
  <c r="B145" i="9"/>
  <c r="M145" i="9"/>
  <c r="K145" i="9"/>
  <c r="L145" i="9"/>
  <c r="J145" i="9"/>
  <c r="I145" i="9"/>
  <c r="H145" i="9"/>
  <c r="G145" i="9"/>
  <c r="B133" i="9"/>
  <c r="M133" i="9"/>
  <c r="L133" i="9"/>
  <c r="K133" i="9"/>
  <c r="J133" i="9"/>
  <c r="I133" i="9"/>
  <c r="H133" i="9"/>
  <c r="G133" i="9"/>
  <c r="B121" i="9"/>
  <c r="L121" i="9"/>
  <c r="M121" i="9"/>
  <c r="K121" i="9"/>
  <c r="I121" i="9"/>
  <c r="J121" i="9"/>
  <c r="H121" i="9"/>
  <c r="G121" i="9"/>
  <c r="B109" i="9"/>
  <c r="L109" i="9"/>
  <c r="M109" i="9"/>
  <c r="K109" i="9"/>
  <c r="I109" i="9"/>
  <c r="J109" i="9"/>
  <c r="G109" i="9"/>
  <c r="H109" i="9"/>
  <c r="B97" i="9"/>
  <c r="L97" i="9"/>
  <c r="M97" i="9"/>
  <c r="K97" i="9"/>
  <c r="J97" i="9"/>
  <c r="I97" i="9"/>
  <c r="G97" i="9"/>
  <c r="H97" i="9"/>
  <c r="B85" i="9"/>
  <c r="L85" i="9"/>
  <c r="M85" i="9"/>
  <c r="K85" i="9"/>
  <c r="J85" i="9"/>
  <c r="I85" i="9"/>
  <c r="H85" i="9"/>
  <c r="G85" i="9"/>
  <c r="B73" i="9"/>
  <c r="L73" i="9"/>
  <c r="M73" i="9"/>
  <c r="K73" i="9"/>
  <c r="I73" i="9"/>
  <c r="J73" i="9"/>
  <c r="H73" i="9"/>
  <c r="G73" i="9"/>
  <c r="L61" i="9"/>
  <c r="M61" i="9"/>
  <c r="K61" i="9"/>
  <c r="I61" i="9"/>
  <c r="J61" i="9"/>
  <c r="H61" i="9"/>
  <c r="G61" i="9"/>
  <c r="B49" i="9"/>
  <c r="L49" i="9"/>
  <c r="M49" i="9"/>
  <c r="K49" i="9"/>
  <c r="J49" i="9"/>
  <c r="I49" i="9"/>
  <c r="B37" i="9"/>
  <c r="L37" i="9"/>
  <c r="M37" i="9"/>
  <c r="K37" i="9"/>
  <c r="J37" i="9"/>
  <c r="I37" i="9"/>
  <c r="B25" i="9"/>
  <c r="L25" i="9"/>
  <c r="M25" i="9"/>
  <c r="K25" i="9"/>
  <c r="I25" i="9"/>
  <c r="J25" i="9"/>
  <c r="L13" i="9"/>
  <c r="M13" i="9"/>
  <c r="K13" i="9"/>
  <c r="I13" i="9"/>
  <c r="J13" i="9"/>
  <c r="B492" i="9"/>
  <c r="M492" i="9"/>
  <c r="L492" i="9"/>
  <c r="K492" i="9"/>
  <c r="J492" i="9"/>
  <c r="I492" i="9"/>
  <c r="H492" i="9"/>
  <c r="G492" i="9"/>
  <c r="B480" i="9"/>
  <c r="M480" i="9"/>
  <c r="K480" i="9"/>
  <c r="L480" i="9"/>
  <c r="J480" i="9"/>
  <c r="I480" i="9"/>
  <c r="H480" i="9"/>
  <c r="G480" i="9"/>
  <c r="B468" i="9"/>
  <c r="M468" i="9"/>
  <c r="K468" i="9"/>
  <c r="L468" i="9"/>
  <c r="J468" i="9"/>
  <c r="I468" i="9"/>
  <c r="H468" i="9"/>
  <c r="G468" i="9"/>
  <c r="M456" i="9"/>
  <c r="L456" i="9"/>
  <c r="K456" i="9"/>
  <c r="I456" i="9"/>
  <c r="J456" i="9"/>
  <c r="H456" i="9"/>
  <c r="G456" i="9"/>
  <c r="B444" i="9"/>
  <c r="M444" i="9"/>
  <c r="K444" i="9"/>
  <c r="L444" i="9"/>
  <c r="J444" i="9"/>
  <c r="I444" i="9"/>
  <c r="H444" i="9"/>
  <c r="G444" i="9"/>
  <c r="B432" i="9"/>
  <c r="M432" i="9"/>
  <c r="K432" i="9"/>
  <c r="L432" i="9"/>
  <c r="J432" i="9"/>
  <c r="I432" i="9"/>
  <c r="H432" i="9"/>
  <c r="G432" i="9"/>
  <c r="B420" i="9"/>
  <c r="M420" i="9"/>
  <c r="L420" i="9"/>
  <c r="K420" i="9"/>
  <c r="J420" i="9"/>
  <c r="I420" i="9"/>
  <c r="H420" i="9"/>
  <c r="G420" i="9"/>
  <c r="M408" i="9"/>
  <c r="K408" i="9"/>
  <c r="L408" i="9"/>
  <c r="J408" i="9"/>
  <c r="I408" i="9"/>
  <c r="H408" i="9"/>
  <c r="G408" i="9"/>
  <c r="B396" i="9"/>
  <c r="M396" i="9"/>
  <c r="K396" i="9"/>
  <c r="L396" i="9"/>
  <c r="J396" i="9"/>
  <c r="I396" i="9"/>
  <c r="H396" i="9"/>
  <c r="G396" i="9"/>
  <c r="B384" i="9"/>
  <c r="M384" i="9"/>
  <c r="L384" i="9"/>
  <c r="K384" i="9"/>
  <c r="J384" i="9"/>
  <c r="I384" i="9"/>
  <c r="H384" i="9"/>
  <c r="G384" i="9"/>
  <c r="B372" i="9"/>
  <c r="M372" i="9"/>
  <c r="K372" i="9"/>
  <c r="L372" i="9"/>
  <c r="J372" i="9"/>
  <c r="I372" i="9"/>
  <c r="H372" i="9"/>
  <c r="G372" i="9"/>
  <c r="M360" i="9"/>
  <c r="K360" i="9"/>
  <c r="L360" i="9"/>
  <c r="J360" i="9"/>
  <c r="I360" i="9"/>
  <c r="H360" i="9"/>
  <c r="G360" i="9"/>
  <c r="B348" i="9"/>
  <c r="M348" i="9"/>
  <c r="L348" i="9"/>
  <c r="K348" i="9"/>
  <c r="J348" i="9"/>
  <c r="I348" i="9"/>
  <c r="H348" i="9"/>
  <c r="G348" i="9"/>
  <c r="B336" i="9"/>
  <c r="M336" i="9"/>
  <c r="K336" i="9"/>
  <c r="L336" i="9"/>
  <c r="J336" i="9"/>
  <c r="I336" i="9"/>
  <c r="H336" i="9"/>
  <c r="G336" i="9"/>
  <c r="B324" i="9"/>
  <c r="M324" i="9"/>
  <c r="K324" i="9"/>
  <c r="L324" i="9"/>
  <c r="J324" i="9"/>
  <c r="I324" i="9"/>
  <c r="H324" i="9"/>
  <c r="G324" i="9"/>
  <c r="M312" i="9"/>
  <c r="L312" i="9"/>
  <c r="K312" i="9"/>
  <c r="J312" i="9"/>
  <c r="I312" i="9"/>
  <c r="H312" i="9"/>
  <c r="G312" i="9"/>
  <c r="B300" i="9"/>
  <c r="M300" i="9"/>
  <c r="K300" i="9"/>
  <c r="L300" i="9"/>
  <c r="J300" i="9"/>
  <c r="I300" i="9"/>
  <c r="H300" i="9"/>
  <c r="G300" i="9"/>
  <c r="B288" i="9"/>
  <c r="M288" i="9"/>
  <c r="K288" i="9"/>
  <c r="L288" i="9"/>
  <c r="J288" i="9"/>
  <c r="I288" i="9"/>
  <c r="H288" i="9"/>
  <c r="G288" i="9"/>
  <c r="B276" i="9"/>
  <c r="M276" i="9"/>
  <c r="L276" i="9"/>
  <c r="K276" i="9"/>
  <c r="J276" i="9"/>
  <c r="I276" i="9"/>
  <c r="H276" i="9"/>
  <c r="G276" i="9"/>
  <c r="M264" i="9"/>
  <c r="K264" i="9"/>
  <c r="L264" i="9"/>
  <c r="J264" i="9"/>
  <c r="I264" i="9"/>
  <c r="H264" i="9"/>
  <c r="G264" i="9"/>
  <c r="B252" i="9"/>
  <c r="M252" i="9"/>
  <c r="K252" i="9"/>
  <c r="L252" i="9"/>
  <c r="J252" i="9"/>
  <c r="I252" i="9"/>
  <c r="H252" i="9"/>
  <c r="G252" i="9"/>
  <c r="B240" i="9"/>
  <c r="M240" i="9"/>
  <c r="L240" i="9"/>
  <c r="K240" i="9"/>
  <c r="J240" i="9"/>
  <c r="I240" i="9"/>
  <c r="H240" i="9"/>
  <c r="G240" i="9"/>
  <c r="B228" i="9"/>
  <c r="M228" i="9"/>
  <c r="K228" i="9"/>
  <c r="L228" i="9"/>
  <c r="J228" i="9"/>
  <c r="I228" i="9"/>
  <c r="H228" i="9"/>
  <c r="G228" i="9"/>
  <c r="M216" i="9"/>
  <c r="K216" i="9"/>
  <c r="L216" i="9"/>
  <c r="J216" i="9"/>
  <c r="I216" i="9"/>
  <c r="H216" i="9"/>
  <c r="G216" i="9"/>
  <c r="B204" i="9"/>
  <c r="M204" i="9"/>
  <c r="L204" i="9"/>
  <c r="K204" i="9"/>
  <c r="J204" i="9"/>
  <c r="I204" i="9"/>
  <c r="H204" i="9"/>
  <c r="G204" i="9"/>
  <c r="B192" i="9"/>
  <c r="M192" i="9"/>
  <c r="K192" i="9"/>
  <c r="L192" i="9"/>
  <c r="J192" i="9"/>
  <c r="I192" i="9"/>
  <c r="H192" i="9"/>
  <c r="G192" i="9"/>
  <c r="B180" i="9"/>
  <c r="M180" i="9"/>
  <c r="K180" i="9"/>
  <c r="L180" i="9"/>
  <c r="J180" i="9"/>
  <c r="I180" i="9"/>
  <c r="G180" i="9"/>
  <c r="H180" i="9"/>
  <c r="M168" i="9"/>
  <c r="L168" i="9"/>
  <c r="K168" i="9"/>
  <c r="J168" i="9"/>
  <c r="I168" i="9"/>
  <c r="G168" i="9"/>
  <c r="H168" i="9"/>
  <c r="M156" i="9"/>
  <c r="K156" i="9"/>
  <c r="L156" i="9"/>
  <c r="J156" i="9"/>
  <c r="I156" i="9"/>
  <c r="H156" i="9"/>
  <c r="G156" i="9"/>
  <c r="B144" i="9"/>
  <c r="M144" i="9"/>
  <c r="K144" i="9"/>
  <c r="L144" i="9"/>
  <c r="J144" i="9"/>
  <c r="I144" i="9"/>
  <c r="H144" i="9"/>
  <c r="G144" i="9"/>
  <c r="B132" i="9"/>
  <c r="M132" i="9"/>
  <c r="L132" i="9"/>
  <c r="K132" i="9"/>
  <c r="J132" i="9"/>
  <c r="I132" i="9"/>
  <c r="H132" i="9"/>
  <c r="G132" i="9"/>
  <c r="L120" i="9"/>
  <c r="M120" i="9"/>
  <c r="K120" i="9"/>
  <c r="J120" i="9"/>
  <c r="I120" i="9"/>
  <c r="H120" i="9"/>
  <c r="G120" i="9"/>
  <c r="B108" i="9"/>
  <c r="L108" i="9"/>
  <c r="M108" i="9"/>
  <c r="K108" i="9"/>
  <c r="J108" i="9"/>
  <c r="I108" i="9"/>
  <c r="G108" i="9"/>
  <c r="H108" i="9"/>
  <c r="L96" i="9"/>
  <c r="M96" i="9"/>
  <c r="K96" i="9"/>
  <c r="J96" i="9"/>
  <c r="I96" i="9"/>
  <c r="G96" i="9"/>
  <c r="H96" i="9"/>
  <c r="B84" i="9"/>
  <c r="L84" i="9"/>
  <c r="M84" i="9"/>
  <c r="K84" i="9"/>
  <c r="J84" i="9"/>
  <c r="I84" i="9"/>
  <c r="H84" i="9"/>
  <c r="G84" i="9"/>
  <c r="B72" i="9"/>
  <c r="L72" i="9"/>
  <c r="M72" i="9"/>
  <c r="K72" i="9"/>
  <c r="J72" i="9"/>
  <c r="I72" i="9"/>
  <c r="H72" i="9"/>
  <c r="G72" i="9"/>
  <c r="B60" i="9"/>
  <c r="L60" i="9"/>
  <c r="M60" i="9"/>
  <c r="K60" i="9"/>
  <c r="J60" i="9"/>
  <c r="I60" i="9"/>
  <c r="L48" i="9"/>
  <c r="M48" i="9"/>
  <c r="K48" i="9"/>
  <c r="J48" i="9"/>
  <c r="I48" i="9"/>
  <c r="B36" i="9"/>
  <c r="L36" i="9"/>
  <c r="M36" i="9"/>
  <c r="K36" i="9"/>
  <c r="J36" i="9"/>
  <c r="I36" i="9"/>
  <c r="L24" i="9"/>
  <c r="M24" i="9"/>
  <c r="K24" i="9"/>
  <c r="J24" i="9"/>
  <c r="I24" i="9"/>
  <c r="B12" i="9"/>
  <c r="L12" i="9"/>
  <c r="M12" i="9"/>
  <c r="K12" i="9"/>
  <c r="J12" i="9"/>
  <c r="I12" i="9"/>
  <c r="M479" i="9"/>
  <c r="L479" i="9"/>
  <c r="K479" i="9"/>
  <c r="J479" i="9"/>
  <c r="I479" i="9"/>
  <c r="H479" i="9"/>
  <c r="G479" i="9"/>
  <c r="B467" i="9"/>
  <c r="M467" i="9"/>
  <c r="L467" i="9"/>
  <c r="K467" i="9"/>
  <c r="J467" i="9"/>
  <c r="I467" i="9"/>
  <c r="H467" i="9"/>
  <c r="G467" i="9"/>
  <c r="B443" i="9"/>
  <c r="M443" i="9"/>
  <c r="L443" i="9"/>
  <c r="K443" i="9"/>
  <c r="J443" i="9"/>
  <c r="I443" i="9"/>
  <c r="H443" i="9"/>
  <c r="G443" i="9"/>
  <c r="M431" i="9"/>
  <c r="L431" i="9"/>
  <c r="K431" i="9"/>
  <c r="J431" i="9"/>
  <c r="H431" i="9"/>
  <c r="I431" i="9"/>
  <c r="G431" i="9"/>
  <c r="B419" i="9"/>
  <c r="M419" i="9"/>
  <c r="L419" i="9"/>
  <c r="K419" i="9"/>
  <c r="J419" i="9"/>
  <c r="H419" i="9"/>
  <c r="I419" i="9"/>
  <c r="G419" i="9"/>
  <c r="M407" i="9"/>
  <c r="L407" i="9"/>
  <c r="K407" i="9"/>
  <c r="J407" i="9"/>
  <c r="I407" i="9"/>
  <c r="H407" i="9"/>
  <c r="G407" i="9"/>
  <c r="B395" i="9"/>
  <c r="M395" i="9"/>
  <c r="L395" i="9"/>
  <c r="K395" i="9"/>
  <c r="J395" i="9"/>
  <c r="I395" i="9"/>
  <c r="H395" i="9"/>
  <c r="G395" i="9"/>
  <c r="M383" i="9"/>
  <c r="L383" i="9"/>
  <c r="K383" i="9"/>
  <c r="J383" i="9"/>
  <c r="I383" i="9"/>
  <c r="H383" i="9"/>
  <c r="G383" i="9"/>
  <c r="B371" i="9"/>
  <c r="M371" i="9"/>
  <c r="L371" i="9"/>
  <c r="K371" i="9"/>
  <c r="J371" i="9"/>
  <c r="I371" i="9"/>
  <c r="H371" i="9"/>
  <c r="G371" i="9"/>
  <c r="M359" i="9"/>
  <c r="L359" i="9"/>
  <c r="K359" i="9"/>
  <c r="J359" i="9"/>
  <c r="I359" i="9"/>
  <c r="H359" i="9"/>
  <c r="G359" i="9"/>
  <c r="B347" i="9"/>
  <c r="M347" i="9"/>
  <c r="L347" i="9"/>
  <c r="K347" i="9"/>
  <c r="J347" i="9"/>
  <c r="I347" i="9"/>
  <c r="H347" i="9"/>
  <c r="G347" i="9"/>
  <c r="M335" i="9"/>
  <c r="L335" i="9"/>
  <c r="K335" i="9"/>
  <c r="J335" i="9"/>
  <c r="I335" i="9"/>
  <c r="H335" i="9"/>
  <c r="G335" i="9"/>
  <c r="B323" i="9"/>
  <c r="M323" i="9"/>
  <c r="L323" i="9"/>
  <c r="K323" i="9"/>
  <c r="J323" i="9"/>
  <c r="I323" i="9"/>
  <c r="H323" i="9"/>
  <c r="G323" i="9"/>
  <c r="M311" i="9"/>
  <c r="L311" i="9"/>
  <c r="K311" i="9"/>
  <c r="J311" i="9"/>
  <c r="I311" i="9"/>
  <c r="H311" i="9"/>
  <c r="G311" i="9"/>
  <c r="B299" i="9"/>
  <c r="M299" i="9"/>
  <c r="L299" i="9"/>
  <c r="K299" i="9"/>
  <c r="J299" i="9"/>
  <c r="I299" i="9"/>
  <c r="H299" i="9"/>
  <c r="G299" i="9"/>
  <c r="M287" i="9"/>
  <c r="L287" i="9"/>
  <c r="K287" i="9"/>
  <c r="J287" i="9"/>
  <c r="I287" i="9"/>
  <c r="H287" i="9"/>
  <c r="G287" i="9"/>
  <c r="B275" i="9"/>
  <c r="M275" i="9"/>
  <c r="L275" i="9"/>
  <c r="K275" i="9"/>
  <c r="J275" i="9"/>
  <c r="I275" i="9"/>
  <c r="H275" i="9"/>
  <c r="G275" i="9"/>
  <c r="M263" i="9"/>
  <c r="L263" i="9"/>
  <c r="K263" i="9"/>
  <c r="J263" i="9"/>
  <c r="I263" i="9"/>
  <c r="H263" i="9"/>
  <c r="G263" i="9"/>
  <c r="B251" i="9"/>
  <c r="M251" i="9"/>
  <c r="L251" i="9"/>
  <c r="K251" i="9"/>
  <c r="J251" i="9"/>
  <c r="I251" i="9"/>
  <c r="H251" i="9"/>
  <c r="G251" i="9"/>
  <c r="M239" i="9"/>
  <c r="L239" i="9"/>
  <c r="K239" i="9"/>
  <c r="J239" i="9"/>
  <c r="I239" i="9"/>
  <c r="H239" i="9"/>
  <c r="G239" i="9"/>
  <c r="B227" i="9"/>
  <c r="M227" i="9"/>
  <c r="L227" i="9"/>
  <c r="K227" i="9"/>
  <c r="J227" i="9"/>
  <c r="I227" i="9"/>
  <c r="H227" i="9"/>
  <c r="G227" i="9"/>
  <c r="M215" i="9"/>
  <c r="L215" i="9"/>
  <c r="K215" i="9"/>
  <c r="J215" i="9"/>
  <c r="I215" i="9"/>
  <c r="H215" i="9"/>
  <c r="G215" i="9"/>
  <c r="B203" i="9"/>
  <c r="M203" i="9"/>
  <c r="L203" i="9"/>
  <c r="K203" i="9"/>
  <c r="J203" i="9"/>
  <c r="I203" i="9"/>
  <c r="H203" i="9"/>
  <c r="G203" i="9"/>
  <c r="M191" i="9"/>
  <c r="L191" i="9"/>
  <c r="K191" i="9"/>
  <c r="J191" i="9"/>
  <c r="I191" i="9"/>
  <c r="H191" i="9"/>
  <c r="G191" i="9"/>
  <c r="B179" i="9"/>
  <c r="M179" i="9"/>
  <c r="L179" i="9"/>
  <c r="K179" i="9"/>
  <c r="J179" i="9"/>
  <c r="I179" i="9"/>
  <c r="H179" i="9"/>
  <c r="G179" i="9"/>
  <c r="M167" i="9"/>
  <c r="L167" i="9"/>
  <c r="K167" i="9"/>
  <c r="J167" i="9"/>
  <c r="I167" i="9"/>
  <c r="H167" i="9"/>
  <c r="G167" i="9"/>
  <c r="B155" i="9"/>
  <c r="M155" i="9"/>
  <c r="L155" i="9"/>
  <c r="K155" i="9"/>
  <c r="J155" i="9"/>
  <c r="I155" i="9"/>
  <c r="H155" i="9"/>
  <c r="G155" i="9"/>
  <c r="M143" i="9"/>
  <c r="L143" i="9"/>
  <c r="K143" i="9"/>
  <c r="J143" i="9"/>
  <c r="I143" i="9"/>
  <c r="H143" i="9"/>
  <c r="G143" i="9"/>
  <c r="B131" i="9"/>
  <c r="M131" i="9"/>
  <c r="L131" i="9"/>
  <c r="K131" i="9"/>
  <c r="J131" i="9"/>
  <c r="I131" i="9"/>
  <c r="H131" i="9"/>
  <c r="G131" i="9"/>
  <c r="L119" i="9"/>
  <c r="M119" i="9"/>
  <c r="K119" i="9"/>
  <c r="J119" i="9"/>
  <c r="I119" i="9"/>
  <c r="H119" i="9"/>
  <c r="G119" i="9"/>
  <c r="B107" i="9"/>
  <c r="L107" i="9"/>
  <c r="M107" i="9"/>
  <c r="K107" i="9"/>
  <c r="J107" i="9"/>
  <c r="I107" i="9"/>
  <c r="H107" i="9"/>
  <c r="G107" i="9"/>
  <c r="L95" i="9"/>
  <c r="M95" i="9"/>
  <c r="K95" i="9"/>
  <c r="J95" i="9"/>
  <c r="I95" i="9"/>
  <c r="H95" i="9"/>
  <c r="G95" i="9"/>
  <c r="B83" i="9"/>
  <c r="L83" i="9"/>
  <c r="M83" i="9"/>
  <c r="K83" i="9"/>
  <c r="J83" i="9"/>
  <c r="I83" i="9"/>
  <c r="H83" i="9"/>
  <c r="G83" i="9"/>
  <c r="L71" i="9"/>
  <c r="M71" i="9"/>
  <c r="K71" i="9"/>
  <c r="J71" i="9"/>
  <c r="I71" i="9"/>
  <c r="H71" i="9"/>
  <c r="G71" i="9"/>
  <c r="B59" i="9"/>
  <c r="L59" i="9"/>
  <c r="M59" i="9"/>
  <c r="K59" i="9"/>
  <c r="J59" i="9"/>
  <c r="I59" i="9"/>
  <c r="L47" i="9"/>
  <c r="M47" i="9"/>
  <c r="K47" i="9"/>
  <c r="J47" i="9"/>
  <c r="I47" i="9"/>
  <c r="B35" i="9"/>
  <c r="L35" i="9"/>
  <c r="M35" i="9"/>
  <c r="K35" i="9"/>
  <c r="J35" i="9"/>
  <c r="I35" i="9"/>
  <c r="L23" i="9"/>
  <c r="M23" i="9"/>
  <c r="K23" i="9"/>
  <c r="J23" i="9"/>
  <c r="I23" i="9"/>
  <c r="B11" i="9"/>
  <c r="L11" i="9"/>
  <c r="M11" i="9"/>
  <c r="K11" i="9"/>
  <c r="J11" i="9"/>
  <c r="I11" i="9"/>
  <c r="B491" i="9"/>
  <c r="M491" i="9"/>
  <c r="L491" i="9"/>
  <c r="K491" i="9"/>
  <c r="J491" i="9"/>
  <c r="H491" i="9"/>
  <c r="I491" i="9"/>
  <c r="G491" i="9"/>
  <c r="M455" i="9"/>
  <c r="L455" i="9"/>
  <c r="K455" i="9"/>
  <c r="J455" i="9"/>
  <c r="I455" i="9"/>
  <c r="H455" i="9"/>
  <c r="G455" i="9"/>
  <c r="B335" i="9"/>
  <c r="B143" i="9"/>
  <c r="B490" i="9"/>
  <c r="M490" i="9"/>
  <c r="L490" i="9"/>
  <c r="K490" i="9"/>
  <c r="J490" i="9"/>
  <c r="H490" i="9"/>
  <c r="I490" i="9"/>
  <c r="G490" i="9"/>
  <c r="M478" i="9"/>
  <c r="L478" i="9"/>
  <c r="K478" i="9"/>
  <c r="J478" i="9"/>
  <c r="I478" i="9"/>
  <c r="H478" i="9"/>
  <c r="G478" i="9"/>
  <c r="B466" i="9"/>
  <c r="M466" i="9"/>
  <c r="L466" i="9"/>
  <c r="K466" i="9"/>
  <c r="J466" i="9"/>
  <c r="I466" i="9"/>
  <c r="H466" i="9"/>
  <c r="G466" i="9"/>
  <c r="M454" i="9"/>
  <c r="L454" i="9"/>
  <c r="K454" i="9"/>
  <c r="J454" i="9"/>
  <c r="I454" i="9"/>
  <c r="H454" i="9"/>
  <c r="G454" i="9"/>
  <c r="B442" i="9"/>
  <c r="M442" i="9"/>
  <c r="L442" i="9"/>
  <c r="K442" i="9"/>
  <c r="J442" i="9"/>
  <c r="I442" i="9"/>
  <c r="H442" i="9"/>
  <c r="G442" i="9"/>
  <c r="M430" i="9"/>
  <c r="L430" i="9"/>
  <c r="K430" i="9"/>
  <c r="J430" i="9"/>
  <c r="H430" i="9"/>
  <c r="I430" i="9"/>
  <c r="G430" i="9"/>
  <c r="B418" i="9"/>
  <c r="M418" i="9"/>
  <c r="L418" i="9"/>
  <c r="K418" i="9"/>
  <c r="J418" i="9"/>
  <c r="H418" i="9"/>
  <c r="I418" i="9"/>
  <c r="G418" i="9"/>
  <c r="M406" i="9"/>
  <c r="L406" i="9"/>
  <c r="K406" i="9"/>
  <c r="J406" i="9"/>
  <c r="I406" i="9"/>
  <c r="H406" i="9"/>
  <c r="G406" i="9"/>
  <c r="B394" i="9"/>
  <c r="M394" i="9"/>
  <c r="L394" i="9"/>
  <c r="K394" i="9"/>
  <c r="J394" i="9"/>
  <c r="I394" i="9"/>
  <c r="H394" i="9"/>
  <c r="G394" i="9"/>
  <c r="M382" i="9"/>
  <c r="L382" i="9"/>
  <c r="K382" i="9"/>
  <c r="J382" i="9"/>
  <c r="I382" i="9"/>
  <c r="H382" i="9"/>
  <c r="G382" i="9"/>
  <c r="B370" i="9"/>
  <c r="M370" i="9"/>
  <c r="L370" i="9"/>
  <c r="K370" i="9"/>
  <c r="J370" i="9"/>
  <c r="I370" i="9"/>
  <c r="H370" i="9"/>
  <c r="G370" i="9"/>
  <c r="M358" i="9"/>
  <c r="L358" i="9"/>
  <c r="K358" i="9"/>
  <c r="J358" i="9"/>
  <c r="I358" i="9"/>
  <c r="H358" i="9"/>
  <c r="G358" i="9"/>
  <c r="B346" i="9"/>
  <c r="M346" i="9"/>
  <c r="L346" i="9"/>
  <c r="K346" i="9"/>
  <c r="J346" i="9"/>
  <c r="I346" i="9"/>
  <c r="H346" i="9"/>
  <c r="G346" i="9"/>
  <c r="M334" i="9"/>
  <c r="L334" i="9"/>
  <c r="K334" i="9"/>
  <c r="J334" i="9"/>
  <c r="I334" i="9"/>
  <c r="H334" i="9"/>
  <c r="G334" i="9"/>
  <c r="B322" i="9"/>
  <c r="M322" i="9"/>
  <c r="L322" i="9"/>
  <c r="K322" i="9"/>
  <c r="J322" i="9"/>
  <c r="I322" i="9"/>
  <c r="H322" i="9"/>
  <c r="G322" i="9"/>
  <c r="M310" i="9"/>
  <c r="L310" i="9"/>
  <c r="K310" i="9"/>
  <c r="J310" i="9"/>
  <c r="I310" i="9"/>
  <c r="H310" i="9"/>
  <c r="G310" i="9"/>
  <c r="B298" i="9"/>
  <c r="M298" i="9"/>
  <c r="L298" i="9"/>
  <c r="K298" i="9"/>
  <c r="J298" i="9"/>
  <c r="I298" i="9"/>
  <c r="H298" i="9"/>
  <c r="G298" i="9"/>
  <c r="M286" i="9"/>
  <c r="L286" i="9"/>
  <c r="K286" i="9"/>
  <c r="J286" i="9"/>
  <c r="I286" i="9"/>
  <c r="H286" i="9"/>
  <c r="G286" i="9"/>
  <c r="B274" i="9"/>
  <c r="M274" i="9"/>
  <c r="L274" i="9"/>
  <c r="K274" i="9"/>
  <c r="J274" i="9"/>
  <c r="I274" i="9"/>
  <c r="H274" i="9"/>
  <c r="G274" i="9"/>
  <c r="M262" i="9"/>
  <c r="L262" i="9"/>
  <c r="K262" i="9"/>
  <c r="J262" i="9"/>
  <c r="I262" i="9"/>
  <c r="H262" i="9"/>
  <c r="G262" i="9"/>
  <c r="B250" i="9"/>
  <c r="M250" i="9"/>
  <c r="L250" i="9"/>
  <c r="K250" i="9"/>
  <c r="J250" i="9"/>
  <c r="I250" i="9"/>
  <c r="H250" i="9"/>
  <c r="G250" i="9"/>
  <c r="M238" i="9"/>
  <c r="L238" i="9"/>
  <c r="K238" i="9"/>
  <c r="J238" i="9"/>
  <c r="I238" i="9"/>
  <c r="H238" i="9"/>
  <c r="G238" i="9"/>
  <c r="B226" i="9"/>
  <c r="M226" i="9"/>
  <c r="L226" i="9"/>
  <c r="K226" i="9"/>
  <c r="J226" i="9"/>
  <c r="I226" i="9"/>
  <c r="H226" i="9"/>
  <c r="G226" i="9"/>
  <c r="M214" i="9"/>
  <c r="L214" i="9"/>
  <c r="K214" i="9"/>
  <c r="J214" i="9"/>
  <c r="I214" i="9"/>
  <c r="H214" i="9"/>
  <c r="G214" i="9"/>
  <c r="B202" i="9"/>
  <c r="M202" i="9"/>
  <c r="L202" i="9"/>
  <c r="K202" i="9"/>
  <c r="J202" i="9"/>
  <c r="I202" i="9"/>
  <c r="H202" i="9"/>
  <c r="G202" i="9"/>
  <c r="M190" i="9"/>
  <c r="L190" i="9"/>
  <c r="K190" i="9"/>
  <c r="J190" i="9"/>
  <c r="I190" i="9"/>
  <c r="H190" i="9"/>
  <c r="G190" i="9"/>
  <c r="B178" i="9"/>
  <c r="M178" i="9"/>
  <c r="L178" i="9"/>
  <c r="K178" i="9"/>
  <c r="J178" i="9"/>
  <c r="I178" i="9"/>
  <c r="H178" i="9"/>
  <c r="G178" i="9"/>
  <c r="M166" i="9"/>
  <c r="L166" i="9"/>
  <c r="K166" i="9"/>
  <c r="J166" i="9"/>
  <c r="I166" i="9"/>
  <c r="H166" i="9"/>
  <c r="G166" i="9"/>
  <c r="B154" i="9"/>
  <c r="M154" i="9"/>
  <c r="L154" i="9"/>
  <c r="K154" i="9"/>
  <c r="J154" i="9"/>
  <c r="I154" i="9"/>
  <c r="H154" i="9"/>
  <c r="G154" i="9"/>
  <c r="M142" i="9"/>
  <c r="L142" i="9"/>
  <c r="K142" i="9"/>
  <c r="J142" i="9"/>
  <c r="I142" i="9"/>
  <c r="H142" i="9"/>
  <c r="G142" i="9"/>
  <c r="B130" i="9"/>
  <c r="M130" i="9"/>
  <c r="L130" i="9"/>
  <c r="K130" i="9"/>
  <c r="J130" i="9"/>
  <c r="I130" i="9"/>
  <c r="H130" i="9"/>
  <c r="G130" i="9"/>
  <c r="L118" i="9"/>
  <c r="M118" i="9"/>
  <c r="K118" i="9"/>
  <c r="J118" i="9"/>
  <c r="I118" i="9"/>
  <c r="H118" i="9"/>
  <c r="G118" i="9"/>
  <c r="B106" i="9"/>
  <c r="L106" i="9"/>
  <c r="M106" i="9"/>
  <c r="K106" i="9"/>
  <c r="J106" i="9"/>
  <c r="I106" i="9"/>
  <c r="H106" i="9"/>
  <c r="G106" i="9"/>
  <c r="L94" i="9"/>
  <c r="M94" i="9"/>
  <c r="K94" i="9"/>
  <c r="J94" i="9"/>
  <c r="I94" i="9"/>
  <c r="H94" i="9"/>
  <c r="G94" i="9"/>
  <c r="B82" i="9"/>
  <c r="L82" i="9"/>
  <c r="M82" i="9"/>
  <c r="K82" i="9"/>
  <c r="J82" i="9"/>
  <c r="I82" i="9"/>
  <c r="H82" i="9"/>
  <c r="G82" i="9"/>
  <c r="L70" i="9"/>
  <c r="M70" i="9"/>
  <c r="K70" i="9"/>
  <c r="J70" i="9"/>
  <c r="I70" i="9"/>
  <c r="H70" i="9"/>
  <c r="G70" i="9"/>
  <c r="B58" i="9"/>
  <c r="L58" i="9"/>
  <c r="M58" i="9"/>
  <c r="K58" i="9"/>
  <c r="J58" i="9"/>
  <c r="I58" i="9"/>
  <c r="L46" i="9"/>
  <c r="M46" i="9"/>
  <c r="K46" i="9"/>
  <c r="J46" i="9"/>
  <c r="I46" i="9"/>
  <c r="B34" i="9"/>
  <c r="L34" i="9"/>
  <c r="M34" i="9"/>
  <c r="K34" i="9"/>
  <c r="J34" i="9"/>
  <c r="I34" i="9"/>
  <c r="L22" i="9"/>
  <c r="M22" i="9"/>
  <c r="K22" i="9"/>
  <c r="J22" i="9"/>
  <c r="I22" i="9"/>
  <c r="B10" i="9"/>
  <c r="L10" i="9"/>
  <c r="M10" i="9"/>
  <c r="K10" i="9"/>
  <c r="J10" i="9"/>
  <c r="I10" i="9"/>
  <c r="M501" i="9"/>
  <c r="L501" i="9"/>
  <c r="K501" i="9"/>
  <c r="J501" i="9"/>
  <c r="I501" i="9"/>
  <c r="H501" i="9"/>
  <c r="G501" i="9"/>
  <c r="B489" i="9"/>
  <c r="M489" i="9"/>
  <c r="L489" i="9"/>
  <c r="K489" i="9"/>
  <c r="J489" i="9"/>
  <c r="I489" i="9"/>
  <c r="H489" i="9"/>
  <c r="G489" i="9"/>
  <c r="M477" i="9"/>
  <c r="L477" i="9"/>
  <c r="K477" i="9"/>
  <c r="J477" i="9"/>
  <c r="I477" i="9"/>
  <c r="H477" i="9"/>
  <c r="G477" i="9"/>
  <c r="B465" i="9"/>
  <c r="M465" i="9"/>
  <c r="L465" i="9"/>
  <c r="K465" i="9"/>
  <c r="J465" i="9"/>
  <c r="I465" i="9"/>
  <c r="H465" i="9"/>
  <c r="G465" i="9"/>
  <c r="M453" i="9"/>
  <c r="L453" i="9"/>
  <c r="K453" i="9"/>
  <c r="J453" i="9"/>
  <c r="I453" i="9"/>
  <c r="H453" i="9"/>
  <c r="G453" i="9"/>
  <c r="B441" i="9"/>
  <c r="M441" i="9"/>
  <c r="L441" i="9"/>
  <c r="K441" i="9"/>
  <c r="J441" i="9"/>
  <c r="I441" i="9"/>
  <c r="H441" i="9"/>
  <c r="G441" i="9"/>
  <c r="M429" i="9"/>
  <c r="L429" i="9"/>
  <c r="K429" i="9"/>
  <c r="J429" i="9"/>
  <c r="I429" i="9"/>
  <c r="H429" i="9"/>
  <c r="G429" i="9"/>
  <c r="B417" i="9"/>
  <c r="M417" i="9"/>
  <c r="L417" i="9"/>
  <c r="K417" i="9"/>
  <c r="J417" i="9"/>
  <c r="I417" i="9"/>
  <c r="H417" i="9"/>
  <c r="G417" i="9"/>
  <c r="M405" i="9"/>
  <c r="L405" i="9"/>
  <c r="K405" i="9"/>
  <c r="J405" i="9"/>
  <c r="I405" i="9"/>
  <c r="H405" i="9"/>
  <c r="G405" i="9"/>
  <c r="B393" i="9"/>
  <c r="M393" i="9"/>
  <c r="L393" i="9"/>
  <c r="K393" i="9"/>
  <c r="J393" i="9"/>
  <c r="I393" i="9"/>
  <c r="H393" i="9"/>
  <c r="G393" i="9"/>
  <c r="M381" i="9"/>
  <c r="L381" i="9"/>
  <c r="K381" i="9"/>
  <c r="J381" i="9"/>
  <c r="I381" i="9"/>
  <c r="H381" i="9"/>
  <c r="G381" i="9"/>
  <c r="B369" i="9"/>
  <c r="M369" i="9"/>
  <c r="L369" i="9"/>
  <c r="K369" i="9"/>
  <c r="J369" i="9"/>
  <c r="I369" i="9"/>
  <c r="H369" i="9"/>
  <c r="G369" i="9"/>
  <c r="M357" i="9"/>
  <c r="L357" i="9"/>
  <c r="K357" i="9"/>
  <c r="J357" i="9"/>
  <c r="I357" i="9"/>
  <c r="H357" i="9"/>
  <c r="G357" i="9"/>
  <c r="B345" i="9"/>
  <c r="M345" i="9"/>
  <c r="L345" i="9"/>
  <c r="K345" i="9"/>
  <c r="J345" i="9"/>
  <c r="I345" i="9"/>
  <c r="H345" i="9"/>
  <c r="G345" i="9"/>
  <c r="M333" i="9"/>
  <c r="L333" i="9"/>
  <c r="K333" i="9"/>
  <c r="J333" i="9"/>
  <c r="I333" i="9"/>
  <c r="H333" i="9"/>
  <c r="G333" i="9"/>
  <c r="B321" i="9"/>
  <c r="M321" i="9"/>
  <c r="L321" i="9"/>
  <c r="K321" i="9"/>
  <c r="J321" i="9"/>
  <c r="I321" i="9"/>
  <c r="H321" i="9"/>
  <c r="G321" i="9"/>
  <c r="M309" i="9"/>
  <c r="L309" i="9"/>
  <c r="K309" i="9"/>
  <c r="J309" i="9"/>
  <c r="I309" i="9"/>
  <c r="H309" i="9"/>
  <c r="G309" i="9"/>
  <c r="B297" i="9"/>
  <c r="M297" i="9"/>
  <c r="L297" i="9"/>
  <c r="K297" i="9"/>
  <c r="J297" i="9"/>
  <c r="I297" i="9"/>
  <c r="H297" i="9"/>
  <c r="G297" i="9"/>
  <c r="M285" i="9"/>
  <c r="L285" i="9"/>
  <c r="K285" i="9"/>
  <c r="J285" i="9"/>
  <c r="I285" i="9"/>
  <c r="H285" i="9"/>
  <c r="G285" i="9"/>
  <c r="B273" i="9"/>
  <c r="M273" i="9"/>
  <c r="L273" i="9"/>
  <c r="K273" i="9"/>
  <c r="J273" i="9"/>
  <c r="I273" i="9"/>
  <c r="H273" i="9"/>
  <c r="G273" i="9"/>
  <c r="M261" i="9"/>
  <c r="L261" i="9"/>
  <c r="K261" i="9"/>
  <c r="J261" i="9"/>
  <c r="I261" i="9"/>
  <c r="H261" i="9"/>
  <c r="G261" i="9"/>
  <c r="B249" i="9"/>
  <c r="M249" i="9"/>
  <c r="L249" i="9"/>
  <c r="K249" i="9"/>
  <c r="J249" i="9"/>
  <c r="I249" i="9"/>
  <c r="H249" i="9"/>
  <c r="G249" i="9"/>
  <c r="M237" i="9"/>
  <c r="L237" i="9"/>
  <c r="K237" i="9"/>
  <c r="J237" i="9"/>
  <c r="I237" i="9"/>
  <c r="H237" i="9"/>
  <c r="G237" i="9"/>
  <c r="B225" i="9"/>
  <c r="M225" i="9"/>
  <c r="L225" i="9"/>
  <c r="K225" i="9"/>
  <c r="J225" i="9"/>
  <c r="I225" i="9"/>
  <c r="H225" i="9"/>
  <c r="G225" i="9"/>
  <c r="M213" i="9"/>
  <c r="L213" i="9"/>
  <c r="K213" i="9"/>
  <c r="J213" i="9"/>
  <c r="I213" i="9"/>
  <c r="H213" i="9"/>
  <c r="G213" i="9"/>
  <c r="B201" i="9"/>
  <c r="M201" i="9"/>
  <c r="L201" i="9"/>
  <c r="K201" i="9"/>
  <c r="J201" i="9"/>
  <c r="I201" i="9"/>
  <c r="H201" i="9"/>
  <c r="G201" i="9"/>
  <c r="M189" i="9"/>
  <c r="L189" i="9"/>
  <c r="K189" i="9"/>
  <c r="J189" i="9"/>
  <c r="I189" i="9"/>
  <c r="H189" i="9"/>
  <c r="G189" i="9"/>
  <c r="B177" i="9"/>
  <c r="M177" i="9"/>
  <c r="L177" i="9"/>
  <c r="K177" i="9"/>
  <c r="J177" i="9"/>
  <c r="I177" i="9"/>
  <c r="H177" i="9"/>
  <c r="G177" i="9"/>
  <c r="M165" i="9"/>
  <c r="L165" i="9"/>
  <c r="K165" i="9"/>
  <c r="J165" i="9"/>
  <c r="I165" i="9"/>
  <c r="H165" i="9"/>
  <c r="G165" i="9"/>
  <c r="B153" i="9"/>
  <c r="M153" i="9"/>
  <c r="L153" i="9"/>
  <c r="K153" i="9"/>
  <c r="J153" i="9"/>
  <c r="I153" i="9"/>
  <c r="H153" i="9"/>
  <c r="G153" i="9"/>
  <c r="M141" i="9"/>
  <c r="L141" i="9"/>
  <c r="K141" i="9"/>
  <c r="J141" i="9"/>
  <c r="I141" i="9"/>
  <c r="H141" i="9"/>
  <c r="G141" i="9"/>
  <c r="B129" i="9"/>
  <c r="M129" i="9"/>
  <c r="L129" i="9"/>
  <c r="K129" i="9"/>
  <c r="J129" i="9"/>
  <c r="I129" i="9"/>
  <c r="H129" i="9"/>
  <c r="G129" i="9"/>
  <c r="B117" i="9"/>
  <c r="M117" i="9"/>
  <c r="K117" i="9"/>
  <c r="J117" i="9"/>
  <c r="L117" i="9"/>
  <c r="I117" i="9"/>
  <c r="H117" i="9"/>
  <c r="G117" i="9"/>
  <c r="B105" i="9"/>
  <c r="M105" i="9"/>
  <c r="L105" i="9"/>
  <c r="K105" i="9"/>
  <c r="J105" i="9"/>
  <c r="I105" i="9"/>
  <c r="H105" i="9"/>
  <c r="G105" i="9"/>
  <c r="M93" i="9"/>
  <c r="K93" i="9"/>
  <c r="L93" i="9"/>
  <c r="J93" i="9"/>
  <c r="I93" i="9"/>
  <c r="H93" i="9"/>
  <c r="G93" i="9"/>
  <c r="B81" i="9"/>
  <c r="M81" i="9"/>
  <c r="L81" i="9"/>
  <c r="K81" i="9"/>
  <c r="J81" i="9"/>
  <c r="I81" i="9"/>
  <c r="H81" i="9"/>
  <c r="G81" i="9"/>
  <c r="B69" i="9"/>
  <c r="M69" i="9"/>
  <c r="L69" i="9"/>
  <c r="K69" i="9"/>
  <c r="J69" i="9"/>
  <c r="I69" i="9"/>
  <c r="H69" i="9"/>
  <c r="G69" i="9"/>
  <c r="B57" i="9"/>
  <c r="M57" i="9"/>
  <c r="L57" i="9"/>
  <c r="K57" i="9"/>
  <c r="J57" i="9"/>
  <c r="I57" i="9"/>
  <c r="M45" i="9"/>
  <c r="L45" i="9"/>
  <c r="K45" i="9"/>
  <c r="J45" i="9"/>
  <c r="I45" i="9"/>
  <c r="B33" i="9"/>
  <c r="M33" i="9"/>
  <c r="L33" i="9"/>
  <c r="K33" i="9"/>
  <c r="J33" i="9"/>
  <c r="I33" i="9"/>
  <c r="B21" i="9"/>
  <c r="M21" i="9"/>
  <c r="L21" i="9"/>
  <c r="K21" i="9"/>
  <c r="J21" i="9"/>
  <c r="I21" i="9"/>
  <c r="B9" i="9"/>
  <c r="M9" i="9"/>
  <c r="K9" i="9"/>
  <c r="L9" i="9"/>
  <c r="J9" i="9"/>
  <c r="I9" i="9"/>
  <c r="B500" i="9"/>
  <c r="M500" i="9"/>
  <c r="L500" i="9"/>
  <c r="K500" i="9"/>
  <c r="J500" i="9"/>
  <c r="I500" i="9"/>
  <c r="H500" i="9"/>
  <c r="G500" i="9"/>
  <c r="M488" i="9"/>
  <c r="L488" i="9"/>
  <c r="K488" i="9"/>
  <c r="J488" i="9"/>
  <c r="I488" i="9"/>
  <c r="H488" i="9"/>
  <c r="G488" i="9"/>
  <c r="B476" i="9"/>
  <c r="M476" i="9"/>
  <c r="L476" i="9"/>
  <c r="J476" i="9"/>
  <c r="K476" i="9"/>
  <c r="I476" i="9"/>
  <c r="H476" i="9"/>
  <c r="G476" i="9"/>
  <c r="B464" i="9"/>
  <c r="M464" i="9"/>
  <c r="L464" i="9"/>
  <c r="K464" i="9"/>
  <c r="J464" i="9"/>
  <c r="I464" i="9"/>
  <c r="H464" i="9"/>
  <c r="G464" i="9"/>
  <c r="M440" i="9"/>
  <c r="L440" i="9"/>
  <c r="J440" i="9"/>
  <c r="K440" i="9"/>
  <c r="I440" i="9"/>
  <c r="H440" i="9"/>
  <c r="G440" i="9"/>
  <c r="B428" i="9"/>
  <c r="M428" i="9"/>
  <c r="L428" i="9"/>
  <c r="J428" i="9"/>
  <c r="K428" i="9"/>
  <c r="I428" i="9"/>
  <c r="H428" i="9"/>
  <c r="G428" i="9"/>
  <c r="B416" i="9"/>
  <c r="M416" i="9"/>
  <c r="L416" i="9"/>
  <c r="K416" i="9"/>
  <c r="J416" i="9"/>
  <c r="I416" i="9"/>
  <c r="H416" i="9"/>
  <c r="G416" i="9"/>
  <c r="B404" i="9"/>
  <c r="M404" i="9"/>
  <c r="L404" i="9"/>
  <c r="J404" i="9"/>
  <c r="K404" i="9"/>
  <c r="I404" i="9"/>
  <c r="H404" i="9"/>
  <c r="G404" i="9"/>
  <c r="M392" i="9"/>
  <c r="L392" i="9"/>
  <c r="J392" i="9"/>
  <c r="K392" i="9"/>
  <c r="I392" i="9"/>
  <c r="H392" i="9"/>
  <c r="G392" i="9"/>
  <c r="B380" i="9"/>
  <c r="M380" i="9"/>
  <c r="L380" i="9"/>
  <c r="K380" i="9"/>
  <c r="J380" i="9"/>
  <c r="I380" i="9"/>
  <c r="H380" i="9"/>
  <c r="G380" i="9"/>
  <c r="B368" i="9"/>
  <c r="M368" i="9"/>
  <c r="L368" i="9"/>
  <c r="J368" i="9"/>
  <c r="I368" i="9"/>
  <c r="K368" i="9"/>
  <c r="H368" i="9"/>
  <c r="G368" i="9"/>
  <c r="B356" i="9"/>
  <c r="M356" i="9"/>
  <c r="L356" i="9"/>
  <c r="J356" i="9"/>
  <c r="K356" i="9"/>
  <c r="I356" i="9"/>
  <c r="H356" i="9"/>
  <c r="G356" i="9"/>
  <c r="M344" i="9"/>
  <c r="L344" i="9"/>
  <c r="K344" i="9"/>
  <c r="J344" i="9"/>
  <c r="I344" i="9"/>
  <c r="H344" i="9"/>
  <c r="G344" i="9"/>
  <c r="B332" i="9"/>
  <c r="M332" i="9"/>
  <c r="L332" i="9"/>
  <c r="J332" i="9"/>
  <c r="I332" i="9"/>
  <c r="K332" i="9"/>
  <c r="H332" i="9"/>
  <c r="G332" i="9"/>
  <c r="B320" i="9"/>
  <c r="M320" i="9"/>
  <c r="L320" i="9"/>
  <c r="J320" i="9"/>
  <c r="K320" i="9"/>
  <c r="I320" i="9"/>
  <c r="H320" i="9"/>
  <c r="G320" i="9"/>
  <c r="B308" i="9"/>
  <c r="M308" i="9"/>
  <c r="L308" i="9"/>
  <c r="K308" i="9"/>
  <c r="J308" i="9"/>
  <c r="I308" i="9"/>
  <c r="H308" i="9"/>
  <c r="G308" i="9"/>
  <c r="M296" i="9"/>
  <c r="L296" i="9"/>
  <c r="J296" i="9"/>
  <c r="I296" i="9"/>
  <c r="K296" i="9"/>
  <c r="H296" i="9"/>
  <c r="G296" i="9"/>
  <c r="B284" i="9"/>
  <c r="M284" i="9"/>
  <c r="L284" i="9"/>
  <c r="J284" i="9"/>
  <c r="K284" i="9"/>
  <c r="I284" i="9"/>
  <c r="H284" i="9"/>
  <c r="G284" i="9"/>
  <c r="B272" i="9"/>
  <c r="M272" i="9"/>
  <c r="L272" i="9"/>
  <c r="J272" i="9"/>
  <c r="K272" i="9"/>
  <c r="I272" i="9"/>
  <c r="H272" i="9"/>
  <c r="G272" i="9"/>
  <c r="B260" i="9"/>
  <c r="M260" i="9"/>
  <c r="L260" i="9"/>
  <c r="K260" i="9"/>
  <c r="J260" i="9"/>
  <c r="I260" i="9"/>
  <c r="H260" i="9"/>
  <c r="G260" i="9"/>
  <c r="M248" i="9"/>
  <c r="L248" i="9"/>
  <c r="J248" i="9"/>
  <c r="K248" i="9"/>
  <c r="I248" i="9"/>
  <c r="H248" i="9"/>
  <c r="G248" i="9"/>
  <c r="B236" i="9"/>
  <c r="M236" i="9"/>
  <c r="L236" i="9"/>
  <c r="J236" i="9"/>
  <c r="K236" i="9"/>
  <c r="I236" i="9"/>
  <c r="H236" i="9"/>
  <c r="G236" i="9"/>
  <c r="B224" i="9"/>
  <c r="M224" i="9"/>
  <c r="L224" i="9"/>
  <c r="J224" i="9"/>
  <c r="K224" i="9"/>
  <c r="I224" i="9"/>
  <c r="H224" i="9"/>
  <c r="G224" i="9"/>
  <c r="B212" i="9"/>
  <c r="M212" i="9"/>
  <c r="L212" i="9"/>
  <c r="K212" i="9"/>
  <c r="J212" i="9"/>
  <c r="I212" i="9"/>
  <c r="H212" i="9"/>
  <c r="G212" i="9"/>
  <c r="M200" i="9"/>
  <c r="L200" i="9"/>
  <c r="J200" i="9"/>
  <c r="K200" i="9"/>
  <c r="I200" i="9"/>
  <c r="H200" i="9"/>
  <c r="G200" i="9"/>
  <c r="B188" i="9"/>
  <c r="M188" i="9"/>
  <c r="L188" i="9"/>
  <c r="J188" i="9"/>
  <c r="K188" i="9"/>
  <c r="I188" i="9"/>
  <c r="H188" i="9"/>
  <c r="G188" i="9"/>
  <c r="B176" i="9"/>
  <c r="M176" i="9"/>
  <c r="L176" i="9"/>
  <c r="J176" i="9"/>
  <c r="K176" i="9"/>
  <c r="I176" i="9"/>
  <c r="H176" i="9"/>
  <c r="G176" i="9"/>
  <c r="B164" i="9"/>
  <c r="M164" i="9"/>
  <c r="L164" i="9"/>
  <c r="K164" i="9"/>
  <c r="J164" i="9"/>
  <c r="I164" i="9"/>
  <c r="H164" i="9"/>
  <c r="G164" i="9"/>
  <c r="M152" i="9"/>
  <c r="L152" i="9"/>
  <c r="J152" i="9"/>
  <c r="K152" i="9"/>
  <c r="I152" i="9"/>
  <c r="H152" i="9"/>
  <c r="G152" i="9"/>
  <c r="B140" i="9"/>
  <c r="M140" i="9"/>
  <c r="L140" i="9"/>
  <c r="J140" i="9"/>
  <c r="K140" i="9"/>
  <c r="I140" i="9"/>
  <c r="H140" i="9"/>
  <c r="G140" i="9"/>
  <c r="M128" i="9"/>
  <c r="L128" i="9"/>
  <c r="J128" i="9"/>
  <c r="K128" i="9"/>
  <c r="I128" i="9"/>
  <c r="H128" i="9"/>
  <c r="G128" i="9"/>
  <c r="B116" i="9"/>
  <c r="L116" i="9"/>
  <c r="M116" i="9"/>
  <c r="K116" i="9"/>
  <c r="J116" i="9"/>
  <c r="I116" i="9"/>
  <c r="H116" i="9"/>
  <c r="G116" i="9"/>
  <c r="L104" i="9"/>
  <c r="M104" i="9"/>
  <c r="K104" i="9"/>
  <c r="J104" i="9"/>
  <c r="I104" i="9"/>
  <c r="H104" i="9"/>
  <c r="G104" i="9"/>
  <c r="B92" i="9"/>
  <c r="L92" i="9"/>
  <c r="M92" i="9"/>
  <c r="J92" i="9"/>
  <c r="I92" i="9"/>
  <c r="K92" i="9"/>
  <c r="H92" i="9"/>
  <c r="G92" i="9"/>
  <c r="L80" i="9"/>
  <c r="M80" i="9"/>
  <c r="J80" i="9"/>
  <c r="I80" i="9"/>
  <c r="K80" i="9"/>
  <c r="H80" i="9"/>
  <c r="G80" i="9"/>
  <c r="B68" i="9"/>
  <c r="L68" i="9"/>
  <c r="M68" i="9"/>
  <c r="J68" i="9"/>
  <c r="K68" i="9"/>
  <c r="I68" i="9"/>
  <c r="H68" i="9"/>
  <c r="G68" i="9"/>
  <c r="B56" i="9"/>
  <c r="L56" i="9"/>
  <c r="M56" i="9"/>
  <c r="J56" i="9"/>
  <c r="K56" i="9"/>
  <c r="I56" i="9"/>
  <c r="B44" i="9"/>
  <c r="L44" i="9"/>
  <c r="M44" i="9"/>
  <c r="K44" i="9"/>
  <c r="J44" i="9"/>
  <c r="I44" i="9"/>
  <c r="L32" i="9"/>
  <c r="M32" i="9"/>
  <c r="K32" i="9"/>
  <c r="J32" i="9"/>
  <c r="I32" i="9"/>
  <c r="B20" i="9"/>
  <c r="L20" i="9"/>
  <c r="M20" i="9"/>
  <c r="K20" i="9"/>
  <c r="J20" i="9"/>
  <c r="I20" i="9"/>
  <c r="L8" i="9"/>
  <c r="M8" i="9"/>
  <c r="K8" i="9"/>
  <c r="J8" i="9"/>
  <c r="I8" i="9"/>
  <c r="B452" i="9"/>
  <c r="M452" i="9"/>
  <c r="L452" i="9"/>
  <c r="K452" i="9"/>
  <c r="J452" i="9"/>
  <c r="I452" i="9"/>
  <c r="H452" i="9"/>
  <c r="G452" i="9"/>
  <c r="B383" i="9"/>
  <c r="B191" i="9"/>
  <c r="B47" i="9"/>
  <c r="B23" i="9"/>
  <c r="B499" i="9"/>
  <c r="L499" i="9"/>
  <c r="M499" i="9"/>
  <c r="K499" i="9"/>
  <c r="J499" i="9"/>
  <c r="I499" i="9"/>
  <c r="H499" i="9"/>
  <c r="G499" i="9"/>
  <c r="L487" i="9"/>
  <c r="M487" i="9"/>
  <c r="K487" i="9"/>
  <c r="J487" i="9"/>
  <c r="I487" i="9"/>
  <c r="H487" i="9"/>
  <c r="G487" i="9"/>
  <c r="B475" i="9"/>
  <c r="L475" i="9"/>
  <c r="M475" i="9"/>
  <c r="K475" i="9"/>
  <c r="J475" i="9"/>
  <c r="I475" i="9"/>
  <c r="H475" i="9"/>
  <c r="G475" i="9"/>
  <c r="M463" i="9"/>
  <c r="L463" i="9"/>
  <c r="K463" i="9"/>
  <c r="J463" i="9"/>
  <c r="I463" i="9"/>
  <c r="H463" i="9"/>
  <c r="G463" i="9"/>
  <c r="B451" i="9"/>
  <c r="M451" i="9"/>
  <c r="L451" i="9"/>
  <c r="K451" i="9"/>
  <c r="J451" i="9"/>
  <c r="I451" i="9"/>
  <c r="H451" i="9"/>
  <c r="G451" i="9"/>
  <c r="M439" i="9"/>
  <c r="L439" i="9"/>
  <c r="J439" i="9"/>
  <c r="K439" i="9"/>
  <c r="I439" i="9"/>
  <c r="H439" i="9"/>
  <c r="G439" i="9"/>
  <c r="B427" i="9"/>
  <c r="L427" i="9"/>
  <c r="M427" i="9"/>
  <c r="J427" i="9"/>
  <c r="K427" i="9"/>
  <c r="I427" i="9"/>
  <c r="H427" i="9"/>
  <c r="G427" i="9"/>
  <c r="L415" i="9"/>
  <c r="M415" i="9"/>
  <c r="K415" i="9"/>
  <c r="J415" i="9"/>
  <c r="I415" i="9"/>
  <c r="H415" i="9"/>
  <c r="G415" i="9"/>
  <c r="B403" i="9"/>
  <c r="L403" i="9"/>
  <c r="M403" i="9"/>
  <c r="J403" i="9"/>
  <c r="K403" i="9"/>
  <c r="I403" i="9"/>
  <c r="H403" i="9"/>
  <c r="G403" i="9"/>
  <c r="M391" i="9"/>
  <c r="L391" i="9"/>
  <c r="J391" i="9"/>
  <c r="K391" i="9"/>
  <c r="G391" i="9"/>
  <c r="I391" i="9"/>
  <c r="H391" i="9"/>
  <c r="B379" i="9"/>
  <c r="M379" i="9"/>
  <c r="L379" i="9"/>
  <c r="K379" i="9"/>
  <c r="J379" i="9"/>
  <c r="I379" i="9"/>
  <c r="G379" i="9"/>
  <c r="H379" i="9"/>
  <c r="M367" i="9"/>
  <c r="L367" i="9"/>
  <c r="J367" i="9"/>
  <c r="K367" i="9"/>
  <c r="I367" i="9"/>
  <c r="G367" i="9"/>
  <c r="H367" i="9"/>
  <c r="B355" i="9"/>
  <c r="L355" i="9"/>
  <c r="M355" i="9"/>
  <c r="J355" i="9"/>
  <c r="K355" i="9"/>
  <c r="I355" i="9"/>
  <c r="G355" i="9"/>
  <c r="H355" i="9"/>
  <c r="L343" i="9"/>
  <c r="M343" i="9"/>
  <c r="K343" i="9"/>
  <c r="J343" i="9"/>
  <c r="I343" i="9"/>
  <c r="G343" i="9"/>
  <c r="H343" i="9"/>
  <c r="B331" i="9"/>
  <c r="L331" i="9"/>
  <c r="M331" i="9"/>
  <c r="J331" i="9"/>
  <c r="K331" i="9"/>
  <c r="I331" i="9"/>
  <c r="H331" i="9"/>
  <c r="G331" i="9"/>
  <c r="M319" i="9"/>
  <c r="L319" i="9"/>
  <c r="J319" i="9"/>
  <c r="K319" i="9"/>
  <c r="I319" i="9"/>
  <c r="H319" i="9"/>
  <c r="G319" i="9"/>
  <c r="B307" i="9"/>
  <c r="M307" i="9"/>
  <c r="L307" i="9"/>
  <c r="K307" i="9"/>
  <c r="J307" i="9"/>
  <c r="H307" i="9"/>
  <c r="I307" i="9"/>
  <c r="G307" i="9"/>
  <c r="M295" i="9"/>
  <c r="L295" i="9"/>
  <c r="J295" i="9"/>
  <c r="K295" i="9"/>
  <c r="H295" i="9"/>
  <c r="I295" i="9"/>
  <c r="G295" i="9"/>
  <c r="B283" i="9"/>
  <c r="L283" i="9"/>
  <c r="M283" i="9"/>
  <c r="J283" i="9"/>
  <c r="K283" i="9"/>
  <c r="H283" i="9"/>
  <c r="I283" i="9"/>
  <c r="G283" i="9"/>
  <c r="L271" i="9"/>
  <c r="M271" i="9"/>
  <c r="J271" i="9"/>
  <c r="K271" i="9"/>
  <c r="I271" i="9"/>
  <c r="H271" i="9"/>
  <c r="G271" i="9"/>
  <c r="B259" i="9"/>
  <c r="L259" i="9"/>
  <c r="M259" i="9"/>
  <c r="K259" i="9"/>
  <c r="J259" i="9"/>
  <c r="I259" i="9"/>
  <c r="H259" i="9"/>
  <c r="G259" i="9"/>
  <c r="M247" i="9"/>
  <c r="L247" i="9"/>
  <c r="J247" i="9"/>
  <c r="I247" i="9"/>
  <c r="K247" i="9"/>
  <c r="H247" i="9"/>
  <c r="G247" i="9"/>
  <c r="B235" i="9"/>
  <c r="M235" i="9"/>
  <c r="L235" i="9"/>
  <c r="J235" i="9"/>
  <c r="K235" i="9"/>
  <c r="H235" i="9"/>
  <c r="G235" i="9"/>
  <c r="I235" i="9"/>
  <c r="M223" i="9"/>
  <c r="L223" i="9"/>
  <c r="J223" i="9"/>
  <c r="K223" i="9"/>
  <c r="H223" i="9"/>
  <c r="I223" i="9"/>
  <c r="G223" i="9"/>
  <c r="B211" i="9"/>
  <c r="L211" i="9"/>
  <c r="M211" i="9"/>
  <c r="K211" i="9"/>
  <c r="J211" i="9"/>
  <c r="H211" i="9"/>
  <c r="I211" i="9"/>
  <c r="G211" i="9"/>
  <c r="L199" i="9"/>
  <c r="M199" i="9"/>
  <c r="J199" i="9"/>
  <c r="K199" i="9"/>
  <c r="I199" i="9"/>
  <c r="H199" i="9"/>
  <c r="G199" i="9"/>
  <c r="B187" i="9"/>
  <c r="L187" i="9"/>
  <c r="M187" i="9"/>
  <c r="J187" i="9"/>
  <c r="K187" i="9"/>
  <c r="I187" i="9"/>
  <c r="H187" i="9"/>
  <c r="G187" i="9"/>
  <c r="M175" i="9"/>
  <c r="L175" i="9"/>
  <c r="J175" i="9"/>
  <c r="K175" i="9"/>
  <c r="I175" i="9"/>
  <c r="H175" i="9"/>
  <c r="G175" i="9"/>
  <c r="B163" i="9"/>
  <c r="M163" i="9"/>
  <c r="L163" i="9"/>
  <c r="K163" i="9"/>
  <c r="J163" i="9"/>
  <c r="H163" i="9"/>
  <c r="G163" i="9"/>
  <c r="I163" i="9"/>
  <c r="M151" i="9"/>
  <c r="L151" i="9"/>
  <c r="J151" i="9"/>
  <c r="K151" i="9"/>
  <c r="H151" i="9"/>
  <c r="I151" i="9"/>
  <c r="G151" i="9"/>
  <c r="B139" i="9"/>
  <c r="L139" i="9"/>
  <c r="M139" i="9"/>
  <c r="J139" i="9"/>
  <c r="K139" i="9"/>
  <c r="H139" i="9"/>
  <c r="I139" i="9"/>
  <c r="G139" i="9"/>
  <c r="L127" i="9"/>
  <c r="M127" i="9"/>
  <c r="J127" i="9"/>
  <c r="K127" i="9"/>
  <c r="I127" i="9"/>
  <c r="H127" i="9"/>
  <c r="G127" i="9"/>
  <c r="B115" i="9"/>
  <c r="L115" i="9"/>
  <c r="M115" i="9"/>
  <c r="K115" i="9"/>
  <c r="J115" i="9"/>
  <c r="I115" i="9"/>
  <c r="H115" i="9"/>
  <c r="G115" i="9"/>
  <c r="L103" i="9"/>
  <c r="M103" i="9"/>
  <c r="K103" i="9"/>
  <c r="J103" i="9"/>
  <c r="I103" i="9"/>
  <c r="H103" i="9"/>
  <c r="G103" i="9"/>
  <c r="B91" i="9"/>
  <c r="L91" i="9"/>
  <c r="M91" i="9"/>
  <c r="J91" i="9"/>
  <c r="K91" i="9"/>
  <c r="H91" i="9"/>
  <c r="G91" i="9"/>
  <c r="I91" i="9"/>
  <c r="L79" i="9"/>
  <c r="M79" i="9"/>
  <c r="J79" i="9"/>
  <c r="K79" i="9"/>
  <c r="H79" i="9"/>
  <c r="I79" i="9"/>
  <c r="G79" i="9"/>
  <c r="B67" i="9"/>
  <c r="L67" i="9"/>
  <c r="M67" i="9"/>
  <c r="J67" i="9"/>
  <c r="K67" i="9"/>
  <c r="H67" i="9"/>
  <c r="I67" i="9"/>
  <c r="G67" i="9"/>
  <c r="L55" i="9"/>
  <c r="M55" i="9"/>
  <c r="J55" i="9"/>
  <c r="K55" i="9"/>
  <c r="I55" i="9"/>
  <c r="B43" i="9"/>
  <c r="L43" i="9"/>
  <c r="M43" i="9"/>
  <c r="K43" i="9"/>
  <c r="J43" i="9"/>
  <c r="I43" i="9"/>
  <c r="L31" i="9"/>
  <c r="K31" i="9"/>
  <c r="M31" i="9"/>
  <c r="J31" i="9"/>
  <c r="I31" i="9"/>
  <c r="B19" i="9"/>
  <c r="L19" i="9"/>
  <c r="M19" i="9"/>
  <c r="K19" i="9"/>
  <c r="J19" i="9"/>
  <c r="I19" i="9"/>
  <c r="L7" i="9"/>
  <c r="M7" i="9"/>
  <c r="K7" i="9"/>
  <c r="J7" i="9"/>
  <c r="I7" i="9"/>
  <c r="B498" i="9"/>
  <c r="M498" i="9"/>
  <c r="L498" i="9"/>
  <c r="K498" i="9"/>
  <c r="J498" i="9"/>
  <c r="I498" i="9"/>
  <c r="H498" i="9"/>
  <c r="G498" i="9"/>
  <c r="M486" i="9"/>
  <c r="L486" i="9"/>
  <c r="K486" i="9"/>
  <c r="J486" i="9"/>
  <c r="I486" i="9"/>
  <c r="H486" i="9"/>
  <c r="G486" i="9"/>
  <c r="B474" i="9"/>
  <c r="M474" i="9"/>
  <c r="L474" i="9"/>
  <c r="K474" i="9"/>
  <c r="J474" i="9"/>
  <c r="I474" i="9"/>
  <c r="H474" i="9"/>
  <c r="G474" i="9"/>
  <c r="M462" i="9"/>
  <c r="L462" i="9"/>
  <c r="K462" i="9"/>
  <c r="J462" i="9"/>
  <c r="I462" i="9"/>
  <c r="H462" i="9"/>
  <c r="G462" i="9"/>
  <c r="B450" i="9"/>
  <c r="M450" i="9"/>
  <c r="L450" i="9"/>
  <c r="K450" i="9"/>
  <c r="J450" i="9"/>
  <c r="I450" i="9"/>
  <c r="H450" i="9"/>
  <c r="G450" i="9"/>
  <c r="M438" i="9"/>
  <c r="L438" i="9"/>
  <c r="K438" i="9"/>
  <c r="J438" i="9"/>
  <c r="I438" i="9"/>
  <c r="H438" i="9"/>
  <c r="G438" i="9"/>
  <c r="B426" i="9"/>
  <c r="M426" i="9"/>
  <c r="L426" i="9"/>
  <c r="K426" i="9"/>
  <c r="J426" i="9"/>
  <c r="I426" i="9"/>
  <c r="H426" i="9"/>
  <c r="G426" i="9"/>
  <c r="M414" i="9"/>
  <c r="L414" i="9"/>
  <c r="K414" i="9"/>
  <c r="J414" i="9"/>
  <c r="I414" i="9"/>
  <c r="H414" i="9"/>
  <c r="G414" i="9"/>
  <c r="B402" i="9"/>
  <c r="M402" i="9"/>
  <c r="L402" i="9"/>
  <c r="K402" i="9"/>
  <c r="J402" i="9"/>
  <c r="I402" i="9"/>
  <c r="H402" i="9"/>
  <c r="G402" i="9"/>
  <c r="M390" i="9"/>
  <c r="L390" i="9"/>
  <c r="K390" i="9"/>
  <c r="J390" i="9"/>
  <c r="I390" i="9"/>
  <c r="H390" i="9"/>
  <c r="G390" i="9"/>
  <c r="B378" i="9"/>
  <c r="M378" i="9"/>
  <c r="L378" i="9"/>
  <c r="K378" i="9"/>
  <c r="J378" i="9"/>
  <c r="I378" i="9"/>
  <c r="H378" i="9"/>
  <c r="G378" i="9"/>
  <c r="M366" i="9"/>
  <c r="L366" i="9"/>
  <c r="K366" i="9"/>
  <c r="J366" i="9"/>
  <c r="I366" i="9"/>
  <c r="H366" i="9"/>
  <c r="G366" i="9"/>
  <c r="B354" i="9"/>
  <c r="M354" i="9"/>
  <c r="L354" i="9"/>
  <c r="K354" i="9"/>
  <c r="J354" i="9"/>
  <c r="I354" i="9"/>
  <c r="H354" i="9"/>
  <c r="G354" i="9"/>
  <c r="M342" i="9"/>
  <c r="L342" i="9"/>
  <c r="K342" i="9"/>
  <c r="J342" i="9"/>
  <c r="I342" i="9"/>
  <c r="H342" i="9"/>
  <c r="G342" i="9"/>
  <c r="B330" i="9"/>
  <c r="M330" i="9"/>
  <c r="L330" i="9"/>
  <c r="K330" i="9"/>
  <c r="J330" i="9"/>
  <c r="I330" i="9"/>
  <c r="H330" i="9"/>
  <c r="G330" i="9"/>
  <c r="M318" i="9"/>
  <c r="L318" i="9"/>
  <c r="K318" i="9"/>
  <c r="J318" i="9"/>
  <c r="I318" i="9"/>
  <c r="H318" i="9"/>
  <c r="G318" i="9"/>
  <c r="B306" i="9"/>
  <c r="M306" i="9"/>
  <c r="L306" i="9"/>
  <c r="K306" i="9"/>
  <c r="J306" i="9"/>
  <c r="H306" i="9"/>
  <c r="I306" i="9"/>
  <c r="G306" i="9"/>
  <c r="M294" i="9"/>
  <c r="L294" i="9"/>
  <c r="K294" i="9"/>
  <c r="J294" i="9"/>
  <c r="H294" i="9"/>
  <c r="I294" i="9"/>
  <c r="G294" i="9"/>
  <c r="B282" i="9"/>
  <c r="M282" i="9"/>
  <c r="L282" i="9"/>
  <c r="K282" i="9"/>
  <c r="J282" i="9"/>
  <c r="H282" i="9"/>
  <c r="I282" i="9"/>
  <c r="G282" i="9"/>
  <c r="M270" i="9"/>
  <c r="L270" i="9"/>
  <c r="K270" i="9"/>
  <c r="J270" i="9"/>
  <c r="I270" i="9"/>
  <c r="H270" i="9"/>
  <c r="G270" i="9"/>
  <c r="B258" i="9"/>
  <c r="M258" i="9"/>
  <c r="L258" i="9"/>
  <c r="K258" i="9"/>
  <c r="J258" i="9"/>
  <c r="I258" i="9"/>
  <c r="H258" i="9"/>
  <c r="G258" i="9"/>
  <c r="M246" i="9"/>
  <c r="L246" i="9"/>
  <c r="K246" i="9"/>
  <c r="J246" i="9"/>
  <c r="I246" i="9"/>
  <c r="H246" i="9"/>
  <c r="G246" i="9"/>
  <c r="B234" i="9"/>
  <c r="M234" i="9"/>
  <c r="L234" i="9"/>
  <c r="K234" i="9"/>
  <c r="J234" i="9"/>
  <c r="H234" i="9"/>
  <c r="G234" i="9"/>
  <c r="I234" i="9"/>
  <c r="M222" i="9"/>
  <c r="L222" i="9"/>
  <c r="K222" i="9"/>
  <c r="J222" i="9"/>
  <c r="H222" i="9"/>
  <c r="I222" i="9"/>
  <c r="G222" i="9"/>
  <c r="B210" i="9"/>
  <c r="M210" i="9"/>
  <c r="L210" i="9"/>
  <c r="K210" i="9"/>
  <c r="J210" i="9"/>
  <c r="H210" i="9"/>
  <c r="I210" i="9"/>
  <c r="G210" i="9"/>
  <c r="M198" i="9"/>
  <c r="L198" i="9"/>
  <c r="K198" i="9"/>
  <c r="J198" i="9"/>
  <c r="I198" i="9"/>
  <c r="H198" i="9"/>
  <c r="G198" i="9"/>
  <c r="B186" i="9"/>
  <c r="M186" i="9"/>
  <c r="L186" i="9"/>
  <c r="K186" i="9"/>
  <c r="J186" i="9"/>
  <c r="I186" i="9"/>
  <c r="H186" i="9"/>
  <c r="G186" i="9"/>
  <c r="M174" i="9"/>
  <c r="L174" i="9"/>
  <c r="K174" i="9"/>
  <c r="J174" i="9"/>
  <c r="I174" i="9"/>
  <c r="H174" i="9"/>
  <c r="G174" i="9"/>
  <c r="B162" i="9"/>
  <c r="M162" i="9"/>
  <c r="L162" i="9"/>
  <c r="K162" i="9"/>
  <c r="J162" i="9"/>
  <c r="H162" i="9"/>
  <c r="G162" i="9"/>
  <c r="I162" i="9"/>
  <c r="M150" i="9"/>
  <c r="L150" i="9"/>
  <c r="K150" i="9"/>
  <c r="J150" i="9"/>
  <c r="H150" i="9"/>
  <c r="I150" i="9"/>
  <c r="G150" i="9"/>
  <c r="B138" i="9"/>
  <c r="M138" i="9"/>
  <c r="L138" i="9"/>
  <c r="K138" i="9"/>
  <c r="J138" i="9"/>
  <c r="H138" i="9"/>
  <c r="I138" i="9"/>
  <c r="G138" i="9"/>
  <c r="M126" i="9"/>
  <c r="L126" i="9"/>
  <c r="K126" i="9"/>
  <c r="J126" i="9"/>
  <c r="I126" i="9"/>
  <c r="H126" i="9"/>
  <c r="G126" i="9"/>
  <c r="B114" i="9"/>
  <c r="L114" i="9"/>
  <c r="M114" i="9"/>
  <c r="K114" i="9"/>
  <c r="J114" i="9"/>
  <c r="I114" i="9"/>
  <c r="H114" i="9"/>
  <c r="G114" i="9"/>
  <c r="L102" i="9"/>
  <c r="M102" i="9"/>
  <c r="K102" i="9"/>
  <c r="J102" i="9"/>
  <c r="I102" i="9"/>
  <c r="H102" i="9"/>
  <c r="G102" i="9"/>
  <c r="B90" i="9"/>
  <c r="L90" i="9"/>
  <c r="M90" i="9"/>
  <c r="K90" i="9"/>
  <c r="J90" i="9"/>
  <c r="H90" i="9"/>
  <c r="G90" i="9"/>
  <c r="I90" i="9"/>
  <c r="L78" i="9"/>
  <c r="M78" i="9"/>
  <c r="K78" i="9"/>
  <c r="J78" i="9"/>
  <c r="H78" i="9"/>
  <c r="I78" i="9"/>
  <c r="G78" i="9"/>
  <c r="B66" i="9"/>
  <c r="L66" i="9"/>
  <c r="M66" i="9"/>
  <c r="K66" i="9"/>
  <c r="J66" i="9"/>
  <c r="H66" i="9"/>
  <c r="I66" i="9"/>
  <c r="G66" i="9"/>
  <c r="L54" i="9"/>
  <c r="M54" i="9"/>
  <c r="K54" i="9"/>
  <c r="J54" i="9"/>
  <c r="I54" i="9"/>
  <c r="B42" i="9"/>
  <c r="L42" i="9"/>
  <c r="M42" i="9"/>
  <c r="K42" i="9"/>
  <c r="J42" i="9"/>
  <c r="I42" i="9"/>
  <c r="L30" i="9"/>
  <c r="M30" i="9"/>
  <c r="K30" i="9"/>
  <c r="J30" i="9"/>
  <c r="I30" i="9"/>
  <c r="B18" i="9"/>
  <c r="L18" i="9"/>
  <c r="M18" i="9"/>
  <c r="K18" i="9"/>
  <c r="J18" i="9"/>
  <c r="I18" i="9"/>
  <c r="L6" i="9"/>
  <c r="M6" i="9"/>
  <c r="K6" i="9"/>
  <c r="J6" i="9"/>
  <c r="I6" i="9"/>
  <c r="M485" i="9"/>
  <c r="L485" i="9"/>
  <c r="K485" i="9"/>
  <c r="J485" i="9"/>
  <c r="I485" i="9"/>
  <c r="H485" i="9"/>
  <c r="G485" i="9"/>
  <c r="B473" i="9"/>
  <c r="M473" i="9"/>
  <c r="L473" i="9"/>
  <c r="J473" i="9"/>
  <c r="K473" i="9"/>
  <c r="I473" i="9"/>
  <c r="H473" i="9"/>
  <c r="G473" i="9"/>
  <c r="M461" i="9"/>
  <c r="L461" i="9"/>
  <c r="K461" i="9"/>
  <c r="J461" i="9"/>
  <c r="I461" i="9"/>
  <c r="H461" i="9"/>
  <c r="G461" i="9"/>
  <c r="B449" i="9"/>
  <c r="M449" i="9"/>
  <c r="L449" i="9"/>
  <c r="J449" i="9"/>
  <c r="K449" i="9"/>
  <c r="I449" i="9"/>
  <c r="H449" i="9"/>
  <c r="G449" i="9"/>
  <c r="M437" i="9"/>
  <c r="L437" i="9"/>
  <c r="J437" i="9"/>
  <c r="K437" i="9"/>
  <c r="I437" i="9"/>
  <c r="H437" i="9"/>
  <c r="G437" i="9"/>
  <c r="M413" i="9"/>
  <c r="L413" i="9"/>
  <c r="J413" i="9"/>
  <c r="K413" i="9"/>
  <c r="I413" i="9"/>
  <c r="H413" i="9"/>
  <c r="G413" i="9"/>
  <c r="B401" i="9"/>
  <c r="M401" i="9"/>
  <c r="L401" i="9"/>
  <c r="J401" i="9"/>
  <c r="K401" i="9"/>
  <c r="I401" i="9"/>
  <c r="H401" i="9"/>
  <c r="G401" i="9"/>
  <c r="M389" i="9"/>
  <c r="L389" i="9"/>
  <c r="J389" i="9"/>
  <c r="K389" i="9"/>
  <c r="I389" i="9"/>
  <c r="H389" i="9"/>
  <c r="G389" i="9"/>
  <c r="B377" i="9"/>
  <c r="M377" i="9"/>
  <c r="L377" i="9"/>
  <c r="J377" i="9"/>
  <c r="K377" i="9"/>
  <c r="I377" i="9"/>
  <c r="H377" i="9"/>
  <c r="G377" i="9"/>
  <c r="M365" i="9"/>
  <c r="L365" i="9"/>
  <c r="J365" i="9"/>
  <c r="K365" i="9"/>
  <c r="I365" i="9"/>
  <c r="H365" i="9"/>
  <c r="G365" i="9"/>
  <c r="B353" i="9"/>
  <c r="M353" i="9"/>
  <c r="L353" i="9"/>
  <c r="J353" i="9"/>
  <c r="K353" i="9"/>
  <c r="I353" i="9"/>
  <c r="H353" i="9"/>
  <c r="G353" i="9"/>
  <c r="M341" i="9"/>
  <c r="L341" i="9"/>
  <c r="J341" i="9"/>
  <c r="K341" i="9"/>
  <c r="I341" i="9"/>
  <c r="H341" i="9"/>
  <c r="G341" i="9"/>
  <c r="B329" i="9"/>
  <c r="M329" i="9"/>
  <c r="L329" i="9"/>
  <c r="J329" i="9"/>
  <c r="K329" i="9"/>
  <c r="I329" i="9"/>
  <c r="H329" i="9"/>
  <c r="G329" i="9"/>
  <c r="M317" i="9"/>
  <c r="L317" i="9"/>
  <c r="J317" i="9"/>
  <c r="K317" i="9"/>
  <c r="I317" i="9"/>
  <c r="H317" i="9"/>
  <c r="G317" i="9"/>
  <c r="B305" i="9"/>
  <c r="M305" i="9"/>
  <c r="L305" i="9"/>
  <c r="J305" i="9"/>
  <c r="K305" i="9"/>
  <c r="I305" i="9"/>
  <c r="H305" i="9"/>
  <c r="G305" i="9"/>
  <c r="M293" i="9"/>
  <c r="L293" i="9"/>
  <c r="J293" i="9"/>
  <c r="K293" i="9"/>
  <c r="I293" i="9"/>
  <c r="H293" i="9"/>
  <c r="G293" i="9"/>
  <c r="B281" i="9"/>
  <c r="M281" i="9"/>
  <c r="L281" i="9"/>
  <c r="J281" i="9"/>
  <c r="K281" i="9"/>
  <c r="I281" i="9"/>
  <c r="H281" i="9"/>
  <c r="G281" i="9"/>
  <c r="M269" i="9"/>
  <c r="L269" i="9"/>
  <c r="J269" i="9"/>
  <c r="K269" i="9"/>
  <c r="I269" i="9"/>
  <c r="H269" i="9"/>
  <c r="G269" i="9"/>
  <c r="B257" i="9"/>
  <c r="M257" i="9"/>
  <c r="L257" i="9"/>
  <c r="J257" i="9"/>
  <c r="I257" i="9"/>
  <c r="K257" i="9"/>
  <c r="H257" i="9"/>
  <c r="G257" i="9"/>
  <c r="M245" i="9"/>
  <c r="L245" i="9"/>
  <c r="J245" i="9"/>
  <c r="K245" i="9"/>
  <c r="I245" i="9"/>
  <c r="H245" i="9"/>
  <c r="G245" i="9"/>
  <c r="B233" i="9"/>
  <c r="M233" i="9"/>
  <c r="L233" i="9"/>
  <c r="J233" i="9"/>
  <c r="K233" i="9"/>
  <c r="I233" i="9"/>
  <c r="H233" i="9"/>
  <c r="G233" i="9"/>
  <c r="M221" i="9"/>
  <c r="L221" i="9"/>
  <c r="J221" i="9"/>
  <c r="K221" i="9"/>
  <c r="I221" i="9"/>
  <c r="H221" i="9"/>
  <c r="G221" i="9"/>
  <c r="B209" i="9"/>
  <c r="M209" i="9"/>
  <c r="L209" i="9"/>
  <c r="J209" i="9"/>
  <c r="K209" i="9"/>
  <c r="I209" i="9"/>
  <c r="H209" i="9"/>
  <c r="G209" i="9"/>
  <c r="M197" i="9"/>
  <c r="L197" i="9"/>
  <c r="J197" i="9"/>
  <c r="K197" i="9"/>
  <c r="I197" i="9"/>
  <c r="H197" i="9"/>
  <c r="G197" i="9"/>
  <c r="B185" i="9"/>
  <c r="M185" i="9"/>
  <c r="L185" i="9"/>
  <c r="J185" i="9"/>
  <c r="K185" i="9"/>
  <c r="I185" i="9"/>
  <c r="H185" i="9"/>
  <c r="G185" i="9"/>
  <c r="M173" i="9"/>
  <c r="L173" i="9"/>
  <c r="J173" i="9"/>
  <c r="K173" i="9"/>
  <c r="I173" i="9"/>
  <c r="H173" i="9"/>
  <c r="G173" i="9"/>
  <c r="B161" i="9"/>
  <c r="M161" i="9"/>
  <c r="L161" i="9"/>
  <c r="J161" i="9"/>
  <c r="K161" i="9"/>
  <c r="I161" i="9"/>
  <c r="H161" i="9"/>
  <c r="G161" i="9"/>
  <c r="B149" i="9"/>
  <c r="M149" i="9"/>
  <c r="L149" i="9"/>
  <c r="J149" i="9"/>
  <c r="K149" i="9"/>
  <c r="I149" i="9"/>
  <c r="H149" i="9"/>
  <c r="G149" i="9"/>
  <c r="B137" i="9"/>
  <c r="M137" i="9"/>
  <c r="L137" i="9"/>
  <c r="K137" i="9"/>
  <c r="J137" i="9"/>
  <c r="I137" i="9"/>
  <c r="H137" i="9"/>
  <c r="G137" i="9"/>
  <c r="M125" i="9"/>
  <c r="L125" i="9"/>
  <c r="K125" i="9"/>
  <c r="J125" i="9"/>
  <c r="I125" i="9"/>
  <c r="H125" i="9"/>
  <c r="G125" i="9"/>
  <c r="B113" i="9"/>
  <c r="L113" i="9"/>
  <c r="M113" i="9"/>
  <c r="K113" i="9"/>
  <c r="J113" i="9"/>
  <c r="I113" i="9"/>
  <c r="H113" i="9"/>
  <c r="G113" i="9"/>
  <c r="B101" i="9"/>
  <c r="L101" i="9"/>
  <c r="M101" i="9"/>
  <c r="K101" i="9"/>
  <c r="J101" i="9"/>
  <c r="I101" i="9"/>
  <c r="H101" i="9"/>
  <c r="G101" i="9"/>
  <c r="B89" i="9"/>
  <c r="L89" i="9"/>
  <c r="M89" i="9"/>
  <c r="K89" i="9"/>
  <c r="J89" i="9"/>
  <c r="I89" i="9"/>
  <c r="H89" i="9"/>
  <c r="G89" i="9"/>
  <c r="L77" i="9"/>
  <c r="M77" i="9"/>
  <c r="K77" i="9"/>
  <c r="J77" i="9"/>
  <c r="I77" i="9"/>
  <c r="H77" i="9"/>
  <c r="G77" i="9"/>
  <c r="B65" i="9"/>
  <c r="L65" i="9"/>
  <c r="M65" i="9"/>
  <c r="K65" i="9"/>
  <c r="J65" i="9"/>
  <c r="I65" i="9"/>
  <c r="H65" i="9"/>
  <c r="G65" i="9"/>
  <c r="B53" i="9"/>
  <c r="L53" i="9"/>
  <c r="M53" i="9"/>
  <c r="K53" i="9"/>
  <c r="J53" i="9"/>
  <c r="I53" i="9"/>
  <c r="B41" i="9"/>
  <c r="L41" i="9"/>
  <c r="M41" i="9"/>
  <c r="K41" i="9"/>
  <c r="J41" i="9"/>
  <c r="I41" i="9"/>
  <c r="L29" i="9"/>
  <c r="M29" i="9"/>
  <c r="K29" i="9"/>
  <c r="J29" i="9"/>
  <c r="I29" i="9"/>
  <c r="B17" i="9"/>
  <c r="L17" i="9"/>
  <c r="M17" i="9"/>
  <c r="K17" i="9"/>
  <c r="J17" i="9"/>
  <c r="I17" i="9"/>
  <c r="B5" i="9"/>
  <c r="L5" i="9"/>
  <c r="M5" i="9"/>
  <c r="K5" i="9"/>
  <c r="J5" i="9"/>
  <c r="I5" i="9"/>
  <c r="B497" i="9"/>
  <c r="M497" i="9"/>
  <c r="L497" i="9"/>
  <c r="K497" i="9"/>
  <c r="J497" i="9"/>
  <c r="I497" i="9"/>
  <c r="H497" i="9"/>
  <c r="G497" i="9"/>
  <c r="B425" i="9"/>
  <c r="M425" i="9"/>
  <c r="L425" i="9"/>
  <c r="J425" i="9"/>
  <c r="K425" i="9"/>
  <c r="I425" i="9"/>
  <c r="H425" i="9"/>
  <c r="G425" i="9"/>
  <c r="B461" i="9"/>
  <c r="B431" i="9"/>
  <c r="B269" i="9"/>
  <c r="B239" i="9"/>
  <c r="B496" i="9"/>
  <c r="M496" i="9"/>
  <c r="L496" i="9"/>
  <c r="K496" i="9"/>
  <c r="J496" i="9"/>
  <c r="I496" i="9"/>
  <c r="H496" i="9"/>
  <c r="G496" i="9"/>
  <c r="B484" i="9"/>
  <c r="M484" i="9"/>
  <c r="L484" i="9"/>
  <c r="K484" i="9"/>
  <c r="J484" i="9"/>
  <c r="I484" i="9"/>
  <c r="H484" i="9"/>
  <c r="G484" i="9"/>
  <c r="M472" i="9"/>
  <c r="L472" i="9"/>
  <c r="K472" i="9"/>
  <c r="J472" i="9"/>
  <c r="I472" i="9"/>
  <c r="H472" i="9"/>
  <c r="G472" i="9"/>
  <c r="B460" i="9"/>
  <c r="M460" i="9"/>
  <c r="L460" i="9"/>
  <c r="K460" i="9"/>
  <c r="J460" i="9"/>
  <c r="I460" i="9"/>
  <c r="H460" i="9"/>
  <c r="G460" i="9"/>
  <c r="B448" i="9"/>
  <c r="M448" i="9"/>
  <c r="L448" i="9"/>
  <c r="K448" i="9"/>
  <c r="J448" i="9"/>
  <c r="I448" i="9"/>
  <c r="H448" i="9"/>
  <c r="G448" i="9"/>
  <c r="B436" i="9"/>
  <c r="M436" i="9"/>
  <c r="L436" i="9"/>
  <c r="K436" i="9"/>
  <c r="J436" i="9"/>
  <c r="I436" i="9"/>
  <c r="H436" i="9"/>
  <c r="G436" i="9"/>
  <c r="M424" i="9"/>
  <c r="L424" i="9"/>
  <c r="K424" i="9"/>
  <c r="J424" i="9"/>
  <c r="I424" i="9"/>
  <c r="H424" i="9"/>
  <c r="G424" i="9"/>
  <c r="B412" i="9"/>
  <c r="M412" i="9"/>
  <c r="L412" i="9"/>
  <c r="K412" i="9"/>
  <c r="I412" i="9"/>
  <c r="J412" i="9"/>
  <c r="H412" i="9"/>
  <c r="G412" i="9"/>
  <c r="B400" i="9"/>
  <c r="M400" i="9"/>
  <c r="L400" i="9"/>
  <c r="K400" i="9"/>
  <c r="J400" i="9"/>
  <c r="I400" i="9"/>
  <c r="H400" i="9"/>
  <c r="G400" i="9"/>
  <c r="B388" i="9"/>
  <c r="M388" i="9"/>
  <c r="L388" i="9"/>
  <c r="K388" i="9"/>
  <c r="J388" i="9"/>
  <c r="I388" i="9"/>
  <c r="H388" i="9"/>
  <c r="G388" i="9"/>
  <c r="M376" i="9"/>
  <c r="L376" i="9"/>
  <c r="K376" i="9"/>
  <c r="J376" i="9"/>
  <c r="I376" i="9"/>
  <c r="H376" i="9"/>
  <c r="G376" i="9"/>
  <c r="B364" i="9"/>
  <c r="M364" i="9"/>
  <c r="L364" i="9"/>
  <c r="K364" i="9"/>
  <c r="I364" i="9"/>
  <c r="J364" i="9"/>
  <c r="H364" i="9"/>
  <c r="G364" i="9"/>
  <c r="B352" i="9"/>
  <c r="M352" i="9"/>
  <c r="L352" i="9"/>
  <c r="K352" i="9"/>
  <c r="J352" i="9"/>
  <c r="I352" i="9"/>
  <c r="H352" i="9"/>
  <c r="G352" i="9"/>
  <c r="B340" i="9"/>
  <c r="M340" i="9"/>
  <c r="L340" i="9"/>
  <c r="K340" i="9"/>
  <c r="J340" i="9"/>
  <c r="H340" i="9"/>
  <c r="I340" i="9"/>
  <c r="G340" i="9"/>
  <c r="M328" i="9"/>
  <c r="L328" i="9"/>
  <c r="K328" i="9"/>
  <c r="J328" i="9"/>
  <c r="I328" i="9"/>
  <c r="H328" i="9"/>
  <c r="G328" i="9"/>
  <c r="B316" i="9"/>
  <c r="M316" i="9"/>
  <c r="L316" i="9"/>
  <c r="K316" i="9"/>
  <c r="I316" i="9"/>
  <c r="H316" i="9"/>
  <c r="J316" i="9"/>
  <c r="G316" i="9"/>
  <c r="B304" i="9"/>
  <c r="M304" i="9"/>
  <c r="L304" i="9"/>
  <c r="K304" i="9"/>
  <c r="J304" i="9"/>
  <c r="I304" i="9"/>
  <c r="H304" i="9"/>
  <c r="G304" i="9"/>
  <c r="B292" i="9"/>
  <c r="M292" i="9"/>
  <c r="L292" i="9"/>
  <c r="K292" i="9"/>
  <c r="J292" i="9"/>
  <c r="I292" i="9"/>
  <c r="H292" i="9"/>
  <c r="G292" i="9"/>
  <c r="M280" i="9"/>
  <c r="L280" i="9"/>
  <c r="K280" i="9"/>
  <c r="J280" i="9"/>
  <c r="I280" i="9"/>
  <c r="H280" i="9"/>
  <c r="G280" i="9"/>
  <c r="B268" i="9"/>
  <c r="M268" i="9"/>
  <c r="L268" i="9"/>
  <c r="K268" i="9"/>
  <c r="I268" i="9"/>
  <c r="H268" i="9"/>
  <c r="J268" i="9"/>
  <c r="G268" i="9"/>
  <c r="B256" i="9"/>
  <c r="M256" i="9"/>
  <c r="L256" i="9"/>
  <c r="K256" i="9"/>
  <c r="J256" i="9"/>
  <c r="I256" i="9"/>
  <c r="H256" i="9"/>
  <c r="G256" i="9"/>
  <c r="B244" i="9"/>
  <c r="M244" i="9"/>
  <c r="L244" i="9"/>
  <c r="K244" i="9"/>
  <c r="J244" i="9"/>
  <c r="I244" i="9"/>
  <c r="H244" i="9"/>
  <c r="G244" i="9"/>
  <c r="M232" i="9"/>
  <c r="L232" i="9"/>
  <c r="K232" i="9"/>
  <c r="J232" i="9"/>
  <c r="I232" i="9"/>
  <c r="H232" i="9"/>
  <c r="G232" i="9"/>
  <c r="B220" i="9"/>
  <c r="M220" i="9"/>
  <c r="L220" i="9"/>
  <c r="K220" i="9"/>
  <c r="I220" i="9"/>
  <c r="J220" i="9"/>
  <c r="H220" i="9"/>
  <c r="G220" i="9"/>
  <c r="B208" i="9"/>
  <c r="M208" i="9"/>
  <c r="L208" i="9"/>
  <c r="K208" i="9"/>
  <c r="J208" i="9"/>
  <c r="I208" i="9"/>
  <c r="H208" i="9"/>
  <c r="G208" i="9"/>
  <c r="B196" i="9"/>
  <c r="M196" i="9"/>
  <c r="L196" i="9"/>
  <c r="K196" i="9"/>
  <c r="J196" i="9"/>
  <c r="I196" i="9"/>
  <c r="H196" i="9"/>
  <c r="G196" i="9"/>
  <c r="M184" i="9"/>
  <c r="L184" i="9"/>
  <c r="K184" i="9"/>
  <c r="J184" i="9"/>
  <c r="I184" i="9"/>
  <c r="H184" i="9"/>
  <c r="G184" i="9"/>
  <c r="B172" i="9"/>
  <c r="M172" i="9"/>
  <c r="L172" i="9"/>
  <c r="K172" i="9"/>
  <c r="I172" i="9"/>
  <c r="H172" i="9"/>
  <c r="J172" i="9"/>
  <c r="G172" i="9"/>
  <c r="B160" i="9"/>
  <c r="M160" i="9"/>
  <c r="L160" i="9"/>
  <c r="K160" i="9"/>
  <c r="J160" i="9"/>
  <c r="I160" i="9"/>
  <c r="H160" i="9"/>
  <c r="G160" i="9"/>
  <c r="B148" i="9"/>
  <c r="M148" i="9"/>
  <c r="L148" i="9"/>
  <c r="K148" i="9"/>
  <c r="J148" i="9"/>
  <c r="I148" i="9"/>
  <c r="H148" i="9"/>
  <c r="G148" i="9"/>
  <c r="M136" i="9"/>
  <c r="L136" i="9"/>
  <c r="K136" i="9"/>
  <c r="J136" i="9"/>
  <c r="I136" i="9"/>
  <c r="H136" i="9"/>
  <c r="G136" i="9"/>
  <c r="B124" i="9"/>
  <c r="M124" i="9"/>
  <c r="L124" i="9"/>
  <c r="K124" i="9"/>
  <c r="I124" i="9"/>
  <c r="H124" i="9"/>
  <c r="J124" i="9"/>
  <c r="G124" i="9"/>
  <c r="M112" i="9"/>
  <c r="K112" i="9"/>
  <c r="L112" i="9"/>
  <c r="J112" i="9"/>
  <c r="I112" i="9"/>
  <c r="H112" i="9"/>
  <c r="G112" i="9"/>
  <c r="B100" i="9"/>
  <c r="M100" i="9"/>
  <c r="L100" i="9"/>
  <c r="K100" i="9"/>
  <c r="J100" i="9"/>
  <c r="I100" i="9"/>
  <c r="H100" i="9"/>
  <c r="G100" i="9"/>
  <c r="M88" i="9"/>
  <c r="L88" i="9"/>
  <c r="K88" i="9"/>
  <c r="J88" i="9"/>
  <c r="I88" i="9"/>
  <c r="H88" i="9"/>
  <c r="G88" i="9"/>
  <c r="B76" i="9"/>
  <c r="M76" i="9"/>
  <c r="L76" i="9"/>
  <c r="K76" i="9"/>
  <c r="I76" i="9"/>
  <c r="H76" i="9"/>
  <c r="J76" i="9"/>
  <c r="G76" i="9"/>
  <c r="M64" i="9"/>
  <c r="L64" i="9"/>
  <c r="K64" i="9"/>
  <c r="J64" i="9"/>
  <c r="I64" i="9"/>
  <c r="H64" i="9"/>
  <c r="G64" i="9"/>
  <c r="B52" i="9"/>
  <c r="M52" i="9"/>
  <c r="L52" i="9"/>
  <c r="K52" i="9"/>
  <c r="J52" i="9"/>
  <c r="I52" i="9"/>
  <c r="M40" i="9"/>
  <c r="L40" i="9"/>
  <c r="K40" i="9"/>
  <c r="J40" i="9"/>
  <c r="I40" i="9"/>
  <c r="M28" i="9"/>
  <c r="L28" i="9"/>
  <c r="K28" i="9"/>
  <c r="I28" i="9"/>
  <c r="J28" i="9"/>
  <c r="M16" i="9"/>
  <c r="L16" i="9"/>
  <c r="K16" i="9"/>
  <c r="J16" i="9"/>
  <c r="I16" i="9"/>
  <c r="B4" i="9"/>
  <c r="M4" i="9"/>
  <c r="L4" i="9"/>
  <c r="K4" i="9"/>
  <c r="J4" i="9"/>
  <c r="I4" i="9"/>
  <c r="M495" i="9"/>
  <c r="L495" i="9"/>
  <c r="K495" i="9"/>
  <c r="J495" i="9"/>
  <c r="I495" i="9"/>
  <c r="H495" i="9"/>
  <c r="G495" i="9"/>
  <c r="B483" i="9"/>
  <c r="M483" i="9"/>
  <c r="L483" i="9"/>
  <c r="K483" i="9"/>
  <c r="J483" i="9"/>
  <c r="I483" i="9"/>
  <c r="H483" i="9"/>
  <c r="G483" i="9"/>
  <c r="M471" i="9"/>
  <c r="L471" i="9"/>
  <c r="K471" i="9"/>
  <c r="J471" i="9"/>
  <c r="I471" i="9"/>
  <c r="H471" i="9"/>
  <c r="G471" i="9"/>
  <c r="B459" i="9"/>
  <c r="M459" i="9"/>
  <c r="L459" i="9"/>
  <c r="K459" i="9"/>
  <c r="J459" i="9"/>
  <c r="I459" i="9"/>
  <c r="H459" i="9"/>
  <c r="G459" i="9"/>
  <c r="M447" i="9"/>
  <c r="L447" i="9"/>
  <c r="K447" i="9"/>
  <c r="J447" i="9"/>
  <c r="I447" i="9"/>
  <c r="H447" i="9"/>
  <c r="G447" i="9"/>
  <c r="B435" i="9"/>
  <c r="M435" i="9"/>
  <c r="L435" i="9"/>
  <c r="K435" i="9"/>
  <c r="J435" i="9"/>
  <c r="I435" i="9"/>
  <c r="H435" i="9"/>
  <c r="G435" i="9"/>
  <c r="M423" i="9"/>
  <c r="L423" i="9"/>
  <c r="K423" i="9"/>
  <c r="J423" i="9"/>
  <c r="I423" i="9"/>
  <c r="H423" i="9"/>
  <c r="G423" i="9"/>
  <c r="B411" i="9"/>
  <c r="M411" i="9"/>
  <c r="L411" i="9"/>
  <c r="K411" i="9"/>
  <c r="J411" i="9"/>
  <c r="I411" i="9"/>
  <c r="H411" i="9"/>
  <c r="G411" i="9"/>
  <c r="M399" i="9"/>
  <c r="L399" i="9"/>
  <c r="K399" i="9"/>
  <c r="J399" i="9"/>
  <c r="I399" i="9"/>
  <c r="H399" i="9"/>
  <c r="G399" i="9"/>
  <c r="B387" i="9"/>
  <c r="M387" i="9"/>
  <c r="L387" i="9"/>
  <c r="K387" i="9"/>
  <c r="J387" i="9"/>
  <c r="I387" i="9"/>
  <c r="H387" i="9"/>
  <c r="G387" i="9"/>
  <c r="M375" i="9"/>
  <c r="L375" i="9"/>
  <c r="K375" i="9"/>
  <c r="J375" i="9"/>
  <c r="I375" i="9"/>
  <c r="H375" i="9"/>
  <c r="G375" i="9"/>
  <c r="B363" i="9"/>
  <c r="M363" i="9"/>
  <c r="L363" i="9"/>
  <c r="K363" i="9"/>
  <c r="J363" i="9"/>
  <c r="I363" i="9"/>
  <c r="H363" i="9"/>
  <c r="G363" i="9"/>
  <c r="M351" i="9"/>
  <c r="L351" i="9"/>
  <c r="K351" i="9"/>
  <c r="J351" i="9"/>
  <c r="I351" i="9"/>
  <c r="H351" i="9"/>
  <c r="G351" i="9"/>
  <c r="B339" i="9"/>
  <c r="M339" i="9"/>
  <c r="L339" i="9"/>
  <c r="K339" i="9"/>
  <c r="J339" i="9"/>
  <c r="I339" i="9"/>
  <c r="H339" i="9"/>
  <c r="G339" i="9"/>
  <c r="M327" i="9"/>
  <c r="L327" i="9"/>
  <c r="K327" i="9"/>
  <c r="J327" i="9"/>
  <c r="I327" i="9"/>
  <c r="H327" i="9"/>
  <c r="G327" i="9"/>
  <c r="B315" i="9"/>
  <c r="M315" i="9"/>
  <c r="L315" i="9"/>
  <c r="K315" i="9"/>
  <c r="J315" i="9"/>
  <c r="I315" i="9"/>
  <c r="H315" i="9"/>
  <c r="G315" i="9"/>
  <c r="M303" i="9"/>
  <c r="L303" i="9"/>
  <c r="K303" i="9"/>
  <c r="J303" i="9"/>
  <c r="I303" i="9"/>
  <c r="H303" i="9"/>
  <c r="G303" i="9"/>
  <c r="B291" i="9"/>
  <c r="M291" i="9"/>
  <c r="L291" i="9"/>
  <c r="K291" i="9"/>
  <c r="J291" i="9"/>
  <c r="I291" i="9"/>
  <c r="H291" i="9"/>
  <c r="G291" i="9"/>
  <c r="M279" i="9"/>
  <c r="L279" i="9"/>
  <c r="K279" i="9"/>
  <c r="J279" i="9"/>
  <c r="I279" i="9"/>
  <c r="H279" i="9"/>
  <c r="G279" i="9"/>
  <c r="B267" i="9"/>
  <c r="M267" i="9"/>
  <c r="L267" i="9"/>
  <c r="K267" i="9"/>
  <c r="J267" i="9"/>
  <c r="I267" i="9"/>
  <c r="H267" i="9"/>
  <c r="G267" i="9"/>
  <c r="M255" i="9"/>
  <c r="L255" i="9"/>
  <c r="K255" i="9"/>
  <c r="J255" i="9"/>
  <c r="I255" i="9"/>
  <c r="H255" i="9"/>
  <c r="G255" i="9"/>
  <c r="B243" i="9"/>
  <c r="M243" i="9"/>
  <c r="L243" i="9"/>
  <c r="K243" i="9"/>
  <c r="J243" i="9"/>
  <c r="I243" i="9"/>
  <c r="H243" i="9"/>
  <c r="G243" i="9"/>
  <c r="M231" i="9"/>
  <c r="L231" i="9"/>
  <c r="K231" i="9"/>
  <c r="J231" i="9"/>
  <c r="I231" i="9"/>
  <c r="H231" i="9"/>
  <c r="G231" i="9"/>
  <c r="B219" i="9"/>
  <c r="M219" i="9"/>
  <c r="L219" i="9"/>
  <c r="K219" i="9"/>
  <c r="J219" i="9"/>
  <c r="I219" i="9"/>
  <c r="H219" i="9"/>
  <c r="G219" i="9"/>
  <c r="M207" i="9"/>
  <c r="L207" i="9"/>
  <c r="K207" i="9"/>
  <c r="J207" i="9"/>
  <c r="I207" i="9"/>
  <c r="H207" i="9"/>
  <c r="G207" i="9"/>
  <c r="B195" i="9"/>
  <c r="M195" i="9"/>
  <c r="L195" i="9"/>
  <c r="K195" i="9"/>
  <c r="J195" i="9"/>
  <c r="I195" i="9"/>
  <c r="H195" i="9"/>
  <c r="G195" i="9"/>
  <c r="M183" i="9"/>
  <c r="L183" i="9"/>
  <c r="K183" i="9"/>
  <c r="J183" i="9"/>
  <c r="I183" i="9"/>
  <c r="H183" i="9"/>
  <c r="G183" i="9"/>
  <c r="B171" i="9"/>
  <c r="M171" i="9"/>
  <c r="L171" i="9"/>
  <c r="K171" i="9"/>
  <c r="J171" i="9"/>
  <c r="I171" i="9"/>
  <c r="H171" i="9"/>
  <c r="G171" i="9"/>
  <c r="M159" i="9"/>
  <c r="L159" i="9"/>
  <c r="K159" i="9"/>
  <c r="J159" i="9"/>
  <c r="I159" i="9"/>
  <c r="H159" i="9"/>
  <c r="G159" i="9"/>
  <c r="B147" i="9"/>
  <c r="M147" i="9"/>
  <c r="L147" i="9"/>
  <c r="K147" i="9"/>
  <c r="J147" i="9"/>
  <c r="I147" i="9"/>
  <c r="H147" i="9"/>
  <c r="G147" i="9"/>
  <c r="M135" i="9"/>
  <c r="L135" i="9"/>
  <c r="K135" i="9"/>
  <c r="J135" i="9"/>
  <c r="I135" i="9"/>
  <c r="H135" i="9"/>
  <c r="G135" i="9"/>
  <c r="B123" i="9"/>
  <c r="M123" i="9"/>
  <c r="L123" i="9"/>
  <c r="K123" i="9"/>
  <c r="J123" i="9"/>
  <c r="I123" i="9"/>
  <c r="H123" i="9"/>
  <c r="G123" i="9"/>
  <c r="M111" i="9"/>
  <c r="K111" i="9"/>
  <c r="L111" i="9"/>
  <c r="J111" i="9"/>
  <c r="I111" i="9"/>
  <c r="H111" i="9"/>
  <c r="G111" i="9"/>
  <c r="B99" i="9"/>
  <c r="M99" i="9"/>
  <c r="L99" i="9"/>
  <c r="K99" i="9"/>
  <c r="J99" i="9"/>
  <c r="I99" i="9"/>
  <c r="H99" i="9"/>
  <c r="G99" i="9"/>
  <c r="M87" i="9"/>
  <c r="L87" i="9"/>
  <c r="K87" i="9"/>
  <c r="J87" i="9"/>
  <c r="I87" i="9"/>
  <c r="H87" i="9"/>
  <c r="G87" i="9"/>
  <c r="B75" i="9"/>
  <c r="M75" i="9"/>
  <c r="L75" i="9"/>
  <c r="K75" i="9"/>
  <c r="J75" i="9"/>
  <c r="I75" i="9"/>
  <c r="H75" i="9"/>
  <c r="G75" i="9"/>
  <c r="M63" i="9"/>
  <c r="L63" i="9"/>
  <c r="K63" i="9"/>
  <c r="J63" i="9"/>
  <c r="I63" i="9"/>
  <c r="H63" i="9"/>
  <c r="G63" i="9"/>
  <c r="B51" i="9"/>
  <c r="M51" i="9"/>
  <c r="L51" i="9"/>
  <c r="K51" i="9"/>
  <c r="J51" i="9"/>
  <c r="I51" i="9"/>
  <c r="M39" i="9"/>
  <c r="L39" i="9"/>
  <c r="K39" i="9"/>
  <c r="J39" i="9"/>
  <c r="I39" i="9"/>
  <c r="B27" i="9"/>
  <c r="M27" i="9"/>
  <c r="L27" i="9"/>
  <c r="K27" i="9"/>
  <c r="J27" i="9"/>
  <c r="I27" i="9"/>
  <c r="M15" i="9"/>
  <c r="L15" i="9"/>
  <c r="K15" i="9"/>
  <c r="J15" i="9"/>
  <c r="I15" i="9"/>
  <c r="B3" i="9"/>
  <c r="M3" i="9"/>
  <c r="L3" i="9"/>
  <c r="K3" i="9"/>
  <c r="J3" i="9"/>
  <c r="I3" i="9"/>
  <c r="B2" i="9"/>
  <c r="I2" i="9"/>
  <c r="F2" i="9"/>
  <c r="K2" i="9"/>
  <c r="J2" i="9"/>
  <c r="H9" i="7" l="1"/>
  <c r="F500" i="9" l="1"/>
  <c r="C488" i="9"/>
  <c r="C476" i="9"/>
  <c r="C464" i="9"/>
  <c r="C440" i="9"/>
  <c r="C428" i="9"/>
  <c r="C408" i="9"/>
  <c r="C396" i="9"/>
  <c r="C380" i="9"/>
  <c r="E368" i="9"/>
  <c r="C360" i="9"/>
  <c r="C348" i="9"/>
  <c r="C332" i="9"/>
  <c r="C324" i="9"/>
  <c r="C312" i="9"/>
  <c r="F308" i="9"/>
  <c r="C296" i="9"/>
  <c r="E288" i="9"/>
  <c r="C276" i="9"/>
  <c r="C268" i="9"/>
  <c r="C260" i="9"/>
  <c r="C252" i="9"/>
  <c r="F244" i="9"/>
  <c r="C240" i="9"/>
  <c r="C232" i="9"/>
  <c r="C224" i="9"/>
  <c r="C220" i="9"/>
  <c r="C212" i="9"/>
  <c r="C208" i="9"/>
  <c r="C204" i="9"/>
  <c r="C196" i="9"/>
  <c r="C188" i="9"/>
  <c r="F180" i="9"/>
  <c r="C160" i="9"/>
  <c r="C152" i="9"/>
  <c r="C144" i="9"/>
  <c r="C140" i="9"/>
  <c r="C132" i="9"/>
  <c r="C124" i="9"/>
  <c r="C112" i="9"/>
  <c r="C104" i="9"/>
  <c r="C96" i="9"/>
  <c r="C88" i="9"/>
  <c r="C84" i="9"/>
  <c r="C76" i="9"/>
  <c r="C68" i="9"/>
  <c r="C60" i="9"/>
  <c r="C56" i="9"/>
  <c r="C48" i="9"/>
  <c r="C40" i="9"/>
  <c r="C32" i="9"/>
  <c r="C24" i="9"/>
  <c r="C20" i="9"/>
  <c r="C12" i="9"/>
  <c r="C8" i="9"/>
  <c r="D499" i="9"/>
  <c r="D487" i="9"/>
  <c r="C475" i="9"/>
  <c r="D459" i="9"/>
  <c r="C439" i="9"/>
  <c r="D431" i="9"/>
  <c r="C423" i="9"/>
  <c r="F415" i="9"/>
  <c r="D403" i="9"/>
  <c r="E395" i="9"/>
  <c r="C387" i="9"/>
  <c r="E379" i="9"/>
  <c r="F367" i="9"/>
  <c r="E315" i="9"/>
  <c r="C195" i="9"/>
  <c r="D191" i="9"/>
  <c r="D179" i="9"/>
  <c r="C167" i="9"/>
  <c r="D159" i="9"/>
  <c r="D147" i="9"/>
  <c r="C143" i="9"/>
  <c r="D135" i="9"/>
  <c r="D123" i="9"/>
  <c r="F111" i="9"/>
  <c r="D107" i="9"/>
  <c r="D95" i="9"/>
  <c r="F79" i="9"/>
  <c r="D67" i="9"/>
  <c r="D59" i="9"/>
  <c r="D47" i="9"/>
  <c r="D39" i="9"/>
  <c r="D35" i="9"/>
  <c r="D27" i="9"/>
  <c r="D23" i="9"/>
  <c r="D19" i="9"/>
  <c r="D11" i="9"/>
  <c r="D7" i="9"/>
  <c r="D3" i="9"/>
  <c r="C496" i="9"/>
  <c r="C472" i="9"/>
  <c r="C460" i="9"/>
  <c r="E448" i="9"/>
  <c r="E432" i="9"/>
  <c r="E416" i="9"/>
  <c r="E400" i="9"/>
  <c r="C376" i="9"/>
  <c r="C364" i="9"/>
  <c r="C344" i="9"/>
  <c r="E336" i="9"/>
  <c r="C328" i="9"/>
  <c r="E320" i="9"/>
  <c r="C316" i="9"/>
  <c r="E304" i="9"/>
  <c r="C292" i="9"/>
  <c r="C284" i="9"/>
  <c r="C280" i="9"/>
  <c r="E272" i="9"/>
  <c r="C264" i="9"/>
  <c r="E256" i="9"/>
  <c r="C248" i="9"/>
  <c r="C228" i="9"/>
  <c r="C216" i="9"/>
  <c r="C200" i="9"/>
  <c r="C192" i="9"/>
  <c r="C184" i="9"/>
  <c r="C176" i="9"/>
  <c r="C168" i="9"/>
  <c r="C164" i="9"/>
  <c r="C156" i="9"/>
  <c r="C148" i="9"/>
  <c r="C136" i="9"/>
  <c r="C128" i="9"/>
  <c r="C120" i="9"/>
  <c r="F116" i="9"/>
  <c r="C100" i="9"/>
  <c r="C92" i="9"/>
  <c r="C80" i="9"/>
  <c r="C72" i="9"/>
  <c r="C64" i="9"/>
  <c r="C36" i="9"/>
  <c r="C28" i="9"/>
  <c r="C16" i="9"/>
  <c r="C4" i="9"/>
  <c r="C491" i="9"/>
  <c r="F479" i="9"/>
  <c r="C463" i="9"/>
  <c r="D447" i="9"/>
  <c r="D419" i="9"/>
  <c r="C407" i="9"/>
  <c r="E391" i="9"/>
  <c r="E375" i="9"/>
  <c r="E363" i="9"/>
  <c r="E359" i="9"/>
  <c r="E351" i="9"/>
  <c r="E347" i="9"/>
  <c r="E343" i="9"/>
  <c r="E335" i="9"/>
  <c r="E331" i="9"/>
  <c r="C327" i="9"/>
  <c r="D319" i="9"/>
  <c r="C311" i="9"/>
  <c r="D307" i="9"/>
  <c r="E299" i="9"/>
  <c r="C295" i="9"/>
  <c r="D287" i="9"/>
  <c r="E283" i="9"/>
  <c r="C275" i="9"/>
  <c r="F271" i="9"/>
  <c r="C259" i="9"/>
  <c r="D255" i="9"/>
  <c r="D247" i="9"/>
  <c r="F239" i="9"/>
  <c r="D231" i="9"/>
  <c r="C223" i="9"/>
  <c r="D219" i="9"/>
  <c r="C207" i="9"/>
  <c r="C498" i="9"/>
  <c r="C494" i="9"/>
  <c r="C490" i="9"/>
  <c r="C486" i="9"/>
  <c r="C482" i="9"/>
  <c r="C478" i="9"/>
  <c r="C474" i="9"/>
  <c r="C470" i="9"/>
  <c r="C466" i="9"/>
  <c r="C462" i="9"/>
  <c r="C458" i="9"/>
  <c r="C454" i="9"/>
  <c r="C450" i="9"/>
  <c r="C446" i="9"/>
  <c r="C442" i="9"/>
  <c r="C438" i="9"/>
  <c r="C434" i="9"/>
  <c r="C430" i="9"/>
  <c r="C426" i="9"/>
  <c r="C422" i="9"/>
  <c r="C418" i="9"/>
  <c r="C414" i="9"/>
  <c r="C410" i="9"/>
  <c r="C406" i="9"/>
  <c r="C402" i="9"/>
  <c r="C398" i="9"/>
  <c r="C394" i="9"/>
  <c r="C390" i="9"/>
  <c r="C386" i="9"/>
  <c r="C382" i="9"/>
  <c r="C378" i="9"/>
  <c r="C374" i="9"/>
  <c r="C370" i="9"/>
  <c r="C366" i="9"/>
  <c r="C362" i="9"/>
  <c r="C358" i="9"/>
  <c r="C354" i="9"/>
  <c r="C350" i="9"/>
  <c r="C346" i="9"/>
  <c r="C342" i="9"/>
  <c r="C338" i="9"/>
  <c r="C334" i="9"/>
  <c r="C330" i="9"/>
  <c r="C326" i="9"/>
  <c r="C322" i="9"/>
  <c r="C318" i="9"/>
  <c r="C314" i="9"/>
  <c r="C310" i="9"/>
  <c r="C306" i="9"/>
  <c r="C302" i="9"/>
  <c r="C298" i="9"/>
  <c r="C294" i="9"/>
  <c r="C290" i="9"/>
  <c r="C286" i="9"/>
  <c r="C282" i="9"/>
  <c r="C278" i="9"/>
  <c r="C274" i="9"/>
  <c r="C270" i="9"/>
  <c r="C266" i="9"/>
  <c r="C262" i="9"/>
  <c r="C258" i="9"/>
  <c r="C254" i="9"/>
  <c r="C250" i="9"/>
  <c r="C246" i="9"/>
  <c r="C242" i="9"/>
  <c r="C238" i="9"/>
  <c r="C234" i="9"/>
  <c r="C230" i="9"/>
  <c r="C226" i="9"/>
  <c r="C222" i="9"/>
  <c r="C218" i="9"/>
  <c r="C214" i="9"/>
  <c r="C210" i="9"/>
  <c r="C206" i="9"/>
  <c r="C202" i="9"/>
  <c r="C198" i="9"/>
  <c r="C194" i="9"/>
  <c r="C190" i="9"/>
  <c r="C186" i="9"/>
  <c r="C182" i="9"/>
  <c r="C178" i="9"/>
  <c r="C174" i="9"/>
  <c r="C170" i="9"/>
  <c r="C166" i="9"/>
  <c r="C162" i="9"/>
  <c r="C158" i="9"/>
  <c r="C154" i="9"/>
  <c r="C150" i="9"/>
  <c r="C146" i="9"/>
  <c r="C142" i="9"/>
  <c r="C138" i="9"/>
  <c r="C134" i="9"/>
  <c r="C130" i="9"/>
  <c r="C126" i="9"/>
  <c r="C122" i="9"/>
  <c r="C118" i="9"/>
  <c r="C114" i="9"/>
  <c r="C110" i="9"/>
  <c r="C106" i="9"/>
  <c r="C102" i="9"/>
  <c r="C98" i="9"/>
  <c r="C94" i="9"/>
  <c r="C90" i="9"/>
  <c r="C86" i="9"/>
  <c r="C82" i="9"/>
  <c r="C78" i="9"/>
  <c r="C74" i="9"/>
  <c r="C70" i="9"/>
  <c r="C66" i="9"/>
  <c r="C62" i="9"/>
  <c r="C58" i="9"/>
  <c r="C54" i="9"/>
  <c r="C50" i="9"/>
  <c r="C46" i="9"/>
  <c r="C42" i="9"/>
  <c r="C38" i="9"/>
  <c r="C34" i="9"/>
  <c r="C30" i="9"/>
  <c r="C26" i="9"/>
  <c r="C22" i="9"/>
  <c r="C18" i="9"/>
  <c r="C14" i="9"/>
  <c r="C10" i="9"/>
  <c r="C6" i="9"/>
  <c r="C492" i="9"/>
  <c r="C480" i="9"/>
  <c r="C456" i="9"/>
  <c r="C444" i="9"/>
  <c r="F436" i="9"/>
  <c r="C424" i="9"/>
  <c r="C412" i="9"/>
  <c r="C392" i="9"/>
  <c r="E384" i="9"/>
  <c r="F372" i="9"/>
  <c r="E352" i="9"/>
  <c r="M2" i="9"/>
  <c r="L2" i="9"/>
  <c r="C493" i="9"/>
  <c r="E489" i="9"/>
  <c r="C477" i="9"/>
  <c r="E473" i="9"/>
  <c r="C461" i="9"/>
  <c r="C457" i="9"/>
  <c r="E453" i="9"/>
  <c r="C449" i="9"/>
  <c r="C445" i="9"/>
  <c r="F441" i="9"/>
  <c r="C433" i="9"/>
  <c r="C429" i="9"/>
  <c r="C425" i="9"/>
  <c r="C417" i="9"/>
  <c r="C413" i="9"/>
  <c r="C409" i="9"/>
  <c r="C401" i="9"/>
  <c r="C397" i="9"/>
  <c r="C393" i="9"/>
  <c r="C385" i="9"/>
  <c r="C381" i="9"/>
  <c r="F377" i="9"/>
  <c r="C369" i="9"/>
  <c r="C365" i="9"/>
  <c r="C361" i="9"/>
  <c r="C353" i="9"/>
  <c r="C349" i="9"/>
  <c r="C345" i="9"/>
  <c r="C337" i="9"/>
  <c r="C333" i="9"/>
  <c r="C329" i="9"/>
  <c r="C321" i="9"/>
  <c r="C317" i="9"/>
  <c r="F313" i="9"/>
  <c r="C301" i="9"/>
  <c r="C297" i="9"/>
  <c r="C289" i="9"/>
  <c r="C285" i="9"/>
  <c r="C281" i="9"/>
  <c r="C273" i="9"/>
  <c r="C269" i="9"/>
  <c r="C265" i="9"/>
  <c r="C257" i="9"/>
  <c r="C253" i="9"/>
  <c r="F249" i="9"/>
  <c r="C237" i="9"/>
  <c r="C233" i="9"/>
  <c r="C225" i="9"/>
  <c r="C221" i="9"/>
  <c r="C217" i="9"/>
  <c r="C209" i="9"/>
  <c r="C205" i="9"/>
  <c r="C201" i="9"/>
  <c r="C193" i="9"/>
  <c r="C189" i="9"/>
  <c r="F185" i="9"/>
  <c r="C173" i="9"/>
  <c r="C169" i="9"/>
  <c r="C161" i="9"/>
  <c r="C157" i="9"/>
  <c r="C153" i="9"/>
  <c r="C145" i="9"/>
  <c r="C141" i="9"/>
  <c r="C137" i="9"/>
  <c r="C129" i="9"/>
  <c r="C125" i="9"/>
  <c r="F121" i="9"/>
  <c r="C109" i="9"/>
  <c r="C105" i="9"/>
  <c r="C97" i="9"/>
  <c r="C93" i="9"/>
  <c r="C89" i="9"/>
  <c r="C81" i="9"/>
  <c r="C77" i="9"/>
  <c r="C73" i="9"/>
  <c r="C65" i="9"/>
  <c r="C61" i="9"/>
  <c r="C45" i="9"/>
  <c r="C41" i="9"/>
  <c r="C33" i="9"/>
  <c r="C29" i="9"/>
  <c r="C25" i="9"/>
  <c r="C17" i="9"/>
  <c r="C13" i="9"/>
  <c r="C9" i="9"/>
  <c r="F501" i="9"/>
  <c r="F483" i="9"/>
  <c r="F467" i="9"/>
  <c r="F455" i="9"/>
  <c r="F443" i="9"/>
  <c r="F427" i="9"/>
  <c r="F411" i="9"/>
  <c r="F371" i="9"/>
  <c r="F355" i="9"/>
  <c r="F339" i="9"/>
  <c r="F323" i="9"/>
  <c r="F291" i="9"/>
  <c r="F279" i="9"/>
  <c r="F267" i="9"/>
  <c r="F251" i="9"/>
  <c r="E251" i="9"/>
  <c r="E243" i="9"/>
  <c r="F243" i="9"/>
  <c r="E227" i="9"/>
  <c r="F227" i="9"/>
  <c r="E215" i="9"/>
  <c r="F215" i="9"/>
  <c r="F203" i="9"/>
  <c r="E203" i="9"/>
  <c r="F187" i="9"/>
  <c r="E187" i="9"/>
  <c r="E175" i="9"/>
  <c r="E163" i="9"/>
  <c r="F163" i="9"/>
  <c r="E151" i="9"/>
  <c r="F151" i="9"/>
  <c r="E131" i="9"/>
  <c r="F131" i="9"/>
  <c r="E119" i="9"/>
  <c r="F119" i="9"/>
  <c r="E103" i="9"/>
  <c r="F103" i="9"/>
  <c r="F91" i="9"/>
  <c r="E91" i="9"/>
  <c r="E83" i="9"/>
  <c r="F83" i="9"/>
  <c r="E71" i="9"/>
  <c r="F71" i="9"/>
  <c r="E63" i="9"/>
  <c r="E55" i="9"/>
  <c r="E43" i="9"/>
  <c r="E31" i="9"/>
  <c r="F498" i="9"/>
  <c r="F494" i="9"/>
  <c r="F490" i="9"/>
  <c r="F486" i="9"/>
  <c r="F482" i="9"/>
  <c r="F478" i="9"/>
  <c r="F474" i="9"/>
  <c r="F470" i="9"/>
  <c r="F466" i="9"/>
  <c r="F462" i="9"/>
  <c r="F458" i="9"/>
  <c r="F454" i="9"/>
  <c r="F450" i="9"/>
  <c r="F446" i="9"/>
  <c r="F442" i="9"/>
  <c r="F438" i="9"/>
  <c r="F434" i="9"/>
  <c r="F430" i="9"/>
  <c r="F426" i="9"/>
  <c r="F422" i="9"/>
  <c r="F418" i="9"/>
  <c r="F414" i="9"/>
  <c r="F410" i="9"/>
  <c r="F406" i="9"/>
  <c r="F402" i="9"/>
  <c r="F398" i="9"/>
  <c r="F394" i="9"/>
  <c r="F390" i="9"/>
  <c r="F386" i="9"/>
  <c r="F382" i="9"/>
  <c r="F378" i="9"/>
  <c r="F374" i="9"/>
  <c r="F370" i="9"/>
  <c r="F366" i="9"/>
  <c r="F362" i="9"/>
  <c r="F358" i="9"/>
  <c r="F354" i="9"/>
  <c r="F350" i="9"/>
  <c r="F346" i="9"/>
  <c r="F342" i="9"/>
  <c r="F338" i="9"/>
  <c r="F334" i="9"/>
  <c r="F330" i="9"/>
  <c r="F326" i="9"/>
  <c r="F322" i="9"/>
  <c r="F318" i="9"/>
  <c r="F314" i="9"/>
  <c r="F310" i="9"/>
  <c r="F306" i="9"/>
  <c r="F302" i="9"/>
  <c r="F298" i="9"/>
  <c r="F294" i="9"/>
  <c r="F290" i="9"/>
  <c r="F286" i="9"/>
  <c r="F282" i="9"/>
  <c r="F278" i="9"/>
  <c r="F274" i="9"/>
  <c r="F270" i="9"/>
  <c r="F266" i="9"/>
  <c r="F262" i="9"/>
  <c r="F258" i="9"/>
  <c r="F254" i="9"/>
  <c r="F250" i="9"/>
  <c r="F246" i="9"/>
  <c r="F242" i="9"/>
  <c r="F238" i="9"/>
  <c r="F234" i="9"/>
  <c r="F230" i="9"/>
  <c r="F226" i="9"/>
  <c r="F222" i="9"/>
  <c r="F218" i="9"/>
  <c r="F214" i="9"/>
  <c r="F210" i="9"/>
  <c r="F206" i="9"/>
  <c r="F202" i="9"/>
  <c r="F198" i="9"/>
  <c r="F194" i="9"/>
  <c r="F190" i="9"/>
  <c r="F186" i="9"/>
  <c r="F182" i="9"/>
  <c r="F178" i="9"/>
  <c r="F174" i="9"/>
  <c r="F170" i="9"/>
  <c r="F166" i="9"/>
  <c r="F162" i="9"/>
  <c r="F158" i="9"/>
  <c r="F154" i="9"/>
  <c r="F150" i="9"/>
  <c r="F146" i="9"/>
  <c r="F142" i="9"/>
  <c r="F138" i="9"/>
  <c r="F134" i="9"/>
  <c r="F130" i="9"/>
  <c r="F126" i="9"/>
  <c r="F122" i="9"/>
  <c r="F118" i="9"/>
  <c r="F114" i="9"/>
  <c r="F110" i="9"/>
  <c r="F106" i="9"/>
  <c r="F102" i="9"/>
  <c r="F98" i="9"/>
  <c r="F94" i="9"/>
  <c r="F90" i="9"/>
  <c r="F86" i="9"/>
  <c r="F82" i="9"/>
  <c r="F78" i="9"/>
  <c r="F74" i="9"/>
  <c r="F70" i="9"/>
  <c r="F66" i="9"/>
  <c r="F62" i="9"/>
  <c r="C2" i="9"/>
  <c r="C497" i="9"/>
  <c r="C489" i="9"/>
  <c r="C485" i="9"/>
  <c r="C481" i="9"/>
  <c r="C473" i="9"/>
  <c r="C469" i="9"/>
  <c r="C465" i="9"/>
  <c r="C453" i="9"/>
  <c r="C441" i="9"/>
  <c r="C437" i="9"/>
  <c r="C421" i="9"/>
  <c r="C405" i="9"/>
  <c r="C389" i="9"/>
  <c r="C377" i="9"/>
  <c r="C373" i="9"/>
  <c r="C357" i="9"/>
  <c r="C341" i="9"/>
  <c r="C325" i="9"/>
  <c r="C313" i="9"/>
  <c r="C309" i="9"/>
  <c r="C305" i="9"/>
  <c r="C293" i="9"/>
  <c r="C277" i="9"/>
  <c r="C261" i="9"/>
  <c r="C249" i="9"/>
  <c r="C245" i="9"/>
  <c r="C241" i="9"/>
  <c r="C229" i="9"/>
  <c r="C213" i="9"/>
  <c r="C197" i="9"/>
  <c r="C185" i="9"/>
  <c r="C181" i="9"/>
  <c r="C177" i="9"/>
  <c r="C165" i="9"/>
  <c r="C149" i="9"/>
  <c r="C133" i="9"/>
  <c r="C121" i="9"/>
  <c r="C117" i="9"/>
  <c r="C113" i="9"/>
  <c r="C101" i="9"/>
  <c r="C85" i="9"/>
  <c r="C69" i="9"/>
  <c r="C57" i="9"/>
  <c r="C53" i="9"/>
  <c r="C49" i="9"/>
  <c r="C37" i="9"/>
  <c r="C21" i="9"/>
  <c r="C5" i="9"/>
  <c r="D495" i="9"/>
  <c r="D491" i="9"/>
  <c r="D483" i="9"/>
  <c r="D479" i="9"/>
  <c r="D475" i="9"/>
  <c r="D471" i="9"/>
  <c r="D467" i="9"/>
  <c r="D463" i="9"/>
  <c r="D455" i="9"/>
  <c r="D451" i="9"/>
  <c r="D443" i="9"/>
  <c r="D439" i="9"/>
  <c r="D435" i="9"/>
  <c r="D427" i="9"/>
  <c r="D423" i="9"/>
  <c r="D415" i="9"/>
  <c r="D411" i="9"/>
  <c r="D407" i="9"/>
  <c r="D399" i="9"/>
  <c r="D395" i="9"/>
  <c r="D391" i="9"/>
  <c r="D387" i="9"/>
  <c r="D383" i="9"/>
  <c r="D379" i="9"/>
  <c r="D375" i="9"/>
  <c r="D371" i="9"/>
  <c r="D367" i="9"/>
  <c r="D363" i="9"/>
  <c r="D359" i="9"/>
  <c r="D355" i="9"/>
  <c r="D351" i="9"/>
  <c r="D347" i="9"/>
  <c r="D343" i="9"/>
  <c r="D339" i="9"/>
  <c r="D335" i="9"/>
  <c r="D331" i="9"/>
  <c r="D327" i="9"/>
  <c r="D323" i="9"/>
  <c r="D315" i="9"/>
  <c r="D311" i="9"/>
  <c r="D303" i="9"/>
  <c r="D299" i="9"/>
  <c r="D295" i="9"/>
  <c r="D291" i="9"/>
  <c r="D283" i="9"/>
  <c r="D279" i="9"/>
  <c r="D275" i="9"/>
  <c r="D271" i="9"/>
  <c r="D267" i="9"/>
  <c r="D263" i="9"/>
  <c r="D259" i="9"/>
  <c r="D251" i="9"/>
  <c r="D243" i="9"/>
  <c r="D239" i="9"/>
  <c r="D235" i="9"/>
  <c r="D227" i="9"/>
  <c r="D223" i="9"/>
  <c r="D215" i="9"/>
  <c r="D211" i="9"/>
  <c r="D207" i="9"/>
  <c r="D203" i="9"/>
  <c r="D199" i="9"/>
  <c r="D195" i="9"/>
  <c r="D187" i="9"/>
  <c r="D183" i="9"/>
  <c r="D175" i="9"/>
  <c r="D171" i="9"/>
  <c r="D167" i="9"/>
  <c r="D163" i="9"/>
  <c r="D155" i="9"/>
  <c r="D151" i="9"/>
  <c r="D143" i="9"/>
  <c r="D139" i="9"/>
  <c r="D131" i="9"/>
  <c r="D127" i="9"/>
  <c r="D119" i="9"/>
  <c r="D115" i="9"/>
  <c r="D111" i="9"/>
  <c r="D103" i="9"/>
  <c r="D99" i="9"/>
  <c r="D91" i="9"/>
  <c r="D87" i="9"/>
  <c r="D83" i="9"/>
  <c r="D79" i="9"/>
  <c r="D75" i="9"/>
  <c r="D71" i="9"/>
  <c r="D63" i="9"/>
  <c r="D55" i="9"/>
  <c r="D51" i="9"/>
  <c r="D43" i="9"/>
  <c r="D31" i="9"/>
  <c r="D15" i="9"/>
  <c r="E498" i="9"/>
  <c r="E494" i="9"/>
  <c r="E490" i="9"/>
  <c r="E486" i="9"/>
  <c r="E482" i="9"/>
  <c r="E478" i="9"/>
  <c r="E474" i="9"/>
  <c r="E470" i="9"/>
  <c r="E466" i="9"/>
  <c r="E462" i="9"/>
  <c r="E458" i="9"/>
  <c r="E454" i="9"/>
  <c r="E450" i="9"/>
  <c r="E444" i="9"/>
  <c r="E439" i="9"/>
  <c r="E434" i="9"/>
  <c r="E428" i="9"/>
  <c r="E423" i="9"/>
  <c r="E418" i="9"/>
  <c r="E412" i="9"/>
  <c r="E407" i="9"/>
  <c r="E402" i="9"/>
  <c r="E396" i="9"/>
  <c r="E386" i="9"/>
  <c r="E380" i="9"/>
  <c r="E370" i="9"/>
  <c r="E364" i="9"/>
  <c r="E354" i="9"/>
  <c r="E348" i="9"/>
  <c r="E338" i="9"/>
  <c r="E332" i="9"/>
  <c r="E327" i="9"/>
  <c r="E322" i="9"/>
  <c r="E316" i="9"/>
  <c r="E311" i="9"/>
  <c r="E306" i="9"/>
  <c r="E300" i="9"/>
  <c r="E295" i="9"/>
  <c r="E290" i="9"/>
  <c r="E284" i="9"/>
  <c r="E279" i="9"/>
  <c r="E274" i="9"/>
  <c r="E268" i="9"/>
  <c r="E263" i="9"/>
  <c r="E258" i="9"/>
  <c r="E252" i="9"/>
  <c r="E244" i="9"/>
  <c r="E236" i="9"/>
  <c r="E228" i="9"/>
  <c r="E220" i="9"/>
  <c r="E212" i="9"/>
  <c r="E204" i="9"/>
  <c r="E196" i="9"/>
  <c r="E188" i="9"/>
  <c r="E180" i="9"/>
  <c r="E172" i="9"/>
  <c r="E164" i="9"/>
  <c r="E156" i="9"/>
  <c r="E148" i="9"/>
  <c r="E140" i="9"/>
  <c r="E132" i="9"/>
  <c r="E124" i="9"/>
  <c r="E116" i="9"/>
  <c r="E108" i="9"/>
  <c r="E100" i="9"/>
  <c r="E92" i="9"/>
  <c r="E84" i="9"/>
  <c r="E76" i="9"/>
  <c r="E68" i="9"/>
  <c r="E60" i="9"/>
  <c r="E50" i="9"/>
  <c r="E34" i="9"/>
  <c r="E18" i="9"/>
  <c r="F484" i="9"/>
  <c r="F463" i="9"/>
  <c r="F420" i="9"/>
  <c r="F399" i="9"/>
  <c r="F356" i="9"/>
  <c r="F335" i="9"/>
  <c r="F292" i="9"/>
  <c r="F228" i="9"/>
  <c r="F207" i="9"/>
  <c r="F164" i="9"/>
  <c r="F143" i="9"/>
  <c r="F100" i="9"/>
  <c r="F499" i="9"/>
  <c r="F487" i="9"/>
  <c r="F471" i="9"/>
  <c r="F459" i="9"/>
  <c r="F419" i="9"/>
  <c r="F403" i="9"/>
  <c r="F391" i="9"/>
  <c r="F375" i="9"/>
  <c r="F359" i="9"/>
  <c r="F343" i="9"/>
  <c r="F307" i="9"/>
  <c r="E247" i="9"/>
  <c r="F247" i="9"/>
  <c r="E231" i="9"/>
  <c r="F231" i="9"/>
  <c r="F219" i="9"/>
  <c r="E219" i="9"/>
  <c r="E191" i="9"/>
  <c r="E179" i="9"/>
  <c r="F179" i="9"/>
  <c r="E159" i="9"/>
  <c r="E147" i="9"/>
  <c r="F147" i="9"/>
  <c r="E135" i="9"/>
  <c r="F135" i="9"/>
  <c r="F123" i="9"/>
  <c r="E123" i="9"/>
  <c r="F107" i="9"/>
  <c r="E107" i="9"/>
  <c r="E95" i="9"/>
  <c r="E79" i="9"/>
  <c r="E67" i="9"/>
  <c r="F67" i="9"/>
  <c r="E59" i="9"/>
  <c r="E47" i="9"/>
  <c r="E39" i="9"/>
  <c r="E35" i="9"/>
  <c r="E27" i="9"/>
  <c r="E23" i="9"/>
  <c r="E19" i="9"/>
  <c r="E15" i="9"/>
  <c r="E11" i="9"/>
  <c r="E7" i="9"/>
  <c r="E3" i="9"/>
  <c r="F493" i="9"/>
  <c r="F485" i="9"/>
  <c r="F477" i="9"/>
  <c r="F469" i="9"/>
  <c r="F461" i="9"/>
  <c r="F449" i="9"/>
  <c r="E449" i="9"/>
  <c r="F445" i="9"/>
  <c r="E445" i="9"/>
  <c r="E441" i="9"/>
  <c r="F437" i="9"/>
  <c r="E437" i="9"/>
  <c r="F433" i="9"/>
  <c r="E433" i="9"/>
  <c r="F429" i="9"/>
  <c r="E429" i="9"/>
  <c r="E425" i="9"/>
  <c r="F421" i="9"/>
  <c r="E421" i="9"/>
  <c r="F417" i="9"/>
  <c r="E417" i="9"/>
  <c r="F413" i="9"/>
  <c r="E413" i="9"/>
  <c r="E409" i="9"/>
  <c r="F405" i="9"/>
  <c r="E405" i="9"/>
  <c r="F401" i="9"/>
  <c r="E401" i="9"/>
  <c r="F397" i="9"/>
  <c r="E397" i="9"/>
  <c r="E393" i="9"/>
  <c r="F389" i="9"/>
  <c r="E389" i="9"/>
  <c r="F385" i="9"/>
  <c r="E385" i="9"/>
  <c r="F381" i="9"/>
  <c r="E381" i="9"/>
  <c r="E377" i="9"/>
  <c r="F373" i="9"/>
  <c r="E373" i="9"/>
  <c r="F369" i="9"/>
  <c r="E369" i="9"/>
  <c r="F365" i="9"/>
  <c r="E365" i="9"/>
  <c r="E361" i="9"/>
  <c r="F357" i="9"/>
  <c r="E357" i="9"/>
  <c r="F353" i="9"/>
  <c r="E353" i="9"/>
  <c r="F349" i="9"/>
  <c r="E349" i="9"/>
  <c r="E345" i="9"/>
  <c r="F341" i="9"/>
  <c r="E341" i="9"/>
  <c r="F337" i="9"/>
  <c r="E337" i="9"/>
  <c r="F333" i="9"/>
  <c r="E333" i="9"/>
  <c r="E329" i="9"/>
  <c r="F325" i="9"/>
  <c r="E325" i="9"/>
  <c r="F321" i="9"/>
  <c r="E321" i="9"/>
  <c r="F317" i="9"/>
  <c r="E317" i="9"/>
  <c r="E313" i="9"/>
  <c r="F309" i="9"/>
  <c r="E309" i="9"/>
  <c r="F305" i="9"/>
  <c r="E305" i="9"/>
  <c r="F301" i="9"/>
  <c r="E301" i="9"/>
  <c r="E297" i="9"/>
  <c r="F293" i="9"/>
  <c r="E293" i="9"/>
  <c r="F289" i="9"/>
  <c r="E289" i="9"/>
  <c r="F285" i="9"/>
  <c r="E285" i="9"/>
  <c r="E281" i="9"/>
  <c r="F277" i="9"/>
  <c r="E277" i="9"/>
  <c r="F273" i="9"/>
  <c r="E273" i="9"/>
  <c r="F269" i="9"/>
  <c r="E269" i="9"/>
  <c r="E265" i="9"/>
  <c r="F261" i="9"/>
  <c r="E261" i="9"/>
  <c r="F257" i="9"/>
  <c r="E257" i="9"/>
  <c r="F253" i="9"/>
  <c r="E253" i="9"/>
  <c r="E249" i="9"/>
  <c r="F245" i="9"/>
  <c r="E245" i="9"/>
  <c r="F241" i="9"/>
  <c r="E241" i="9"/>
  <c r="F237" i="9"/>
  <c r="E237" i="9"/>
  <c r="E233" i="9"/>
  <c r="F229" i="9"/>
  <c r="E229" i="9"/>
  <c r="F225" i="9"/>
  <c r="E225" i="9"/>
  <c r="F221" i="9"/>
  <c r="E221" i="9"/>
  <c r="E217" i="9"/>
  <c r="F213" i="9"/>
  <c r="E213" i="9"/>
  <c r="F209" i="9"/>
  <c r="E209" i="9"/>
  <c r="F205" i="9"/>
  <c r="E205" i="9"/>
  <c r="E201" i="9"/>
  <c r="F197" i="9"/>
  <c r="E197" i="9"/>
  <c r="F193" i="9"/>
  <c r="E193" i="9"/>
  <c r="F189" i="9"/>
  <c r="E189" i="9"/>
  <c r="E185" i="9"/>
  <c r="F181" i="9"/>
  <c r="E181" i="9"/>
  <c r="F177" i="9"/>
  <c r="E177" i="9"/>
  <c r="F173" i="9"/>
  <c r="E173" i="9"/>
  <c r="E169" i="9"/>
  <c r="F165" i="9"/>
  <c r="E165" i="9"/>
  <c r="F161" i="9"/>
  <c r="E161" i="9"/>
  <c r="F157" i="9"/>
  <c r="E157" i="9"/>
  <c r="E153" i="9"/>
  <c r="F149" i="9"/>
  <c r="E149" i="9"/>
  <c r="F145" i="9"/>
  <c r="E145" i="9"/>
  <c r="F141" i="9"/>
  <c r="E141" i="9"/>
  <c r="E137" i="9"/>
  <c r="F133" i="9"/>
  <c r="E133" i="9"/>
  <c r="F129" i="9"/>
  <c r="E129" i="9"/>
  <c r="F125" i="9"/>
  <c r="E125" i="9"/>
  <c r="E121" i="9"/>
  <c r="F117" i="9"/>
  <c r="E117" i="9"/>
  <c r="F113" i="9"/>
  <c r="E113" i="9"/>
  <c r="F109" i="9"/>
  <c r="E109" i="9"/>
  <c r="E105" i="9"/>
  <c r="F101" i="9"/>
  <c r="E101" i="9"/>
  <c r="F97" i="9"/>
  <c r="E97" i="9"/>
  <c r="F93" i="9"/>
  <c r="E93" i="9"/>
  <c r="E89" i="9"/>
  <c r="F85" i="9"/>
  <c r="E85" i="9"/>
  <c r="F81" i="9"/>
  <c r="E81" i="9"/>
  <c r="F77" i="9"/>
  <c r="E77" i="9"/>
  <c r="E73" i="9"/>
  <c r="F69" i="9"/>
  <c r="E69" i="9"/>
  <c r="F65" i="9"/>
  <c r="E65" i="9"/>
  <c r="F61" i="9"/>
  <c r="E61" i="9"/>
  <c r="E57" i="9"/>
  <c r="E53" i="9"/>
  <c r="E49" i="9"/>
  <c r="E45" i="9"/>
  <c r="E41" i="9"/>
  <c r="E37" i="9"/>
  <c r="E33" i="9"/>
  <c r="E29" i="9"/>
  <c r="E25" i="9"/>
  <c r="E21" i="9"/>
  <c r="E17" i="9"/>
  <c r="E13" i="9"/>
  <c r="E9" i="9"/>
  <c r="E5" i="9"/>
  <c r="C500" i="9"/>
  <c r="C484" i="9"/>
  <c r="C468" i="9"/>
  <c r="C452" i="9"/>
  <c r="C448" i="9"/>
  <c r="C436" i="9"/>
  <c r="C432" i="9"/>
  <c r="C420" i="9"/>
  <c r="C416" i="9"/>
  <c r="C404" i="9"/>
  <c r="C400" i="9"/>
  <c r="C388" i="9"/>
  <c r="C384" i="9"/>
  <c r="C372" i="9"/>
  <c r="C368" i="9"/>
  <c r="C356" i="9"/>
  <c r="C352" i="9"/>
  <c r="C340" i="9"/>
  <c r="C336" i="9"/>
  <c r="C320" i="9"/>
  <c r="C308" i="9"/>
  <c r="C304" i="9"/>
  <c r="C300" i="9"/>
  <c r="C288" i="9"/>
  <c r="C272" i="9"/>
  <c r="C256" i="9"/>
  <c r="C244" i="9"/>
  <c r="C236" i="9"/>
  <c r="C180" i="9"/>
  <c r="C172" i="9"/>
  <c r="C116" i="9"/>
  <c r="C108" i="9"/>
  <c r="C52" i="9"/>
  <c r="C44" i="9"/>
  <c r="D498" i="9"/>
  <c r="D494" i="9"/>
  <c r="D490" i="9"/>
  <c r="D486" i="9"/>
  <c r="D482" i="9"/>
  <c r="D478" i="9"/>
  <c r="D474" i="9"/>
  <c r="D470" i="9"/>
  <c r="D466" i="9"/>
  <c r="D462" i="9"/>
  <c r="D458" i="9"/>
  <c r="D454" i="9"/>
  <c r="D450" i="9"/>
  <c r="D446" i="9"/>
  <c r="D442" i="9"/>
  <c r="D438" i="9"/>
  <c r="D434" i="9"/>
  <c r="D430" i="9"/>
  <c r="D426" i="9"/>
  <c r="D422" i="9"/>
  <c r="D418" i="9"/>
  <c r="D414" i="9"/>
  <c r="D410" i="9"/>
  <c r="D406" i="9"/>
  <c r="D402" i="9"/>
  <c r="D398" i="9"/>
  <c r="D394" i="9"/>
  <c r="D390" i="9"/>
  <c r="D386" i="9"/>
  <c r="D382" i="9"/>
  <c r="D378" i="9"/>
  <c r="D374" i="9"/>
  <c r="D370" i="9"/>
  <c r="D366" i="9"/>
  <c r="D362" i="9"/>
  <c r="D358" i="9"/>
  <c r="D354" i="9"/>
  <c r="D350" i="9"/>
  <c r="D346" i="9"/>
  <c r="D342" i="9"/>
  <c r="D338" i="9"/>
  <c r="D334" i="9"/>
  <c r="D330" i="9"/>
  <c r="D326" i="9"/>
  <c r="D322" i="9"/>
  <c r="D318" i="9"/>
  <c r="D314" i="9"/>
  <c r="D310" i="9"/>
  <c r="D306" i="9"/>
  <c r="D302" i="9"/>
  <c r="D298" i="9"/>
  <c r="D294" i="9"/>
  <c r="D290" i="9"/>
  <c r="D286" i="9"/>
  <c r="D282" i="9"/>
  <c r="D278" i="9"/>
  <c r="D274" i="9"/>
  <c r="D270" i="9"/>
  <c r="D266" i="9"/>
  <c r="D262" i="9"/>
  <c r="D258" i="9"/>
  <c r="D254" i="9"/>
  <c r="D250" i="9"/>
  <c r="D246" i="9"/>
  <c r="D242" i="9"/>
  <c r="D238" i="9"/>
  <c r="D234" i="9"/>
  <c r="D230" i="9"/>
  <c r="D226" i="9"/>
  <c r="D222" i="9"/>
  <c r="D218" i="9"/>
  <c r="D214" i="9"/>
  <c r="D210" i="9"/>
  <c r="D206" i="9"/>
  <c r="D202" i="9"/>
  <c r="D198" i="9"/>
  <c r="D194" i="9"/>
  <c r="D190" i="9"/>
  <c r="D186" i="9"/>
  <c r="D182" i="9"/>
  <c r="D178" i="9"/>
  <c r="D174" i="9"/>
  <c r="D170" i="9"/>
  <c r="D166" i="9"/>
  <c r="D162" i="9"/>
  <c r="D158" i="9"/>
  <c r="D154" i="9"/>
  <c r="D150" i="9"/>
  <c r="D146" i="9"/>
  <c r="D142" i="9"/>
  <c r="D138" i="9"/>
  <c r="D134" i="9"/>
  <c r="D130" i="9"/>
  <c r="D126" i="9"/>
  <c r="D122" i="9"/>
  <c r="D118" i="9"/>
  <c r="D114" i="9"/>
  <c r="D110" i="9"/>
  <c r="D106" i="9"/>
  <c r="D102" i="9"/>
  <c r="D98" i="9"/>
  <c r="D94" i="9"/>
  <c r="D90" i="9"/>
  <c r="D86" i="9"/>
  <c r="D82" i="9"/>
  <c r="D78" i="9"/>
  <c r="D74" i="9"/>
  <c r="D70" i="9"/>
  <c r="D66" i="9"/>
  <c r="D62" i="9"/>
  <c r="D58" i="9"/>
  <c r="D54" i="9"/>
  <c r="D50" i="9"/>
  <c r="D46" i="9"/>
  <c r="D42" i="9"/>
  <c r="D38" i="9"/>
  <c r="D34" i="9"/>
  <c r="D30" i="9"/>
  <c r="D26" i="9"/>
  <c r="D22" i="9"/>
  <c r="D18" i="9"/>
  <c r="D14" i="9"/>
  <c r="D10" i="9"/>
  <c r="D6" i="9"/>
  <c r="E2" i="9"/>
  <c r="E497" i="9"/>
  <c r="E493" i="9"/>
  <c r="E485" i="9"/>
  <c r="E481" i="9"/>
  <c r="E477" i="9"/>
  <c r="E469" i="9"/>
  <c r="E465" i="9"/>
  <c r="E461" i="9"/>
  <c r="E457" i="9"/>
  <c r="E443" i="9"/>
  <c r="E438" i="9"/>
  <c r="E427" i="9"/>
  <c r="E422" i="9"/>
  <c r="E411" i="9"/>
  <c r="E406" i="9"/>
  <c r="E390" i="9"/>
  <c r="E374" i="9"/>
  <c r="E358" i="9"/>
  <c r="E342" i="9"/>
  <c r="E326" i="9"/>
  <c r="E310" i="9"/>
  <c r="E294" i="9"/>
  <c r="E278" i="9"/>
  <c r="E267" i="9"/>
  <c r="E262" i="9"/>
  <c r="E250" i="9"/>
  <c r="E242" i="9"/>
  <c r="E234" i="9"/>
  <c r="E226" i="9"/>
  <c r="E218" i="9"/>
  <c r="E210" i="9"/>
  <c r="E202" i="9"/>
  <c r="E194" i="9"/>
  <c r="E186" i="9"/>
  <c r="E178" i="9"/>
  <c r="E170" i="9"/>
  <c r="E162" i="9"/>
  <c r="E154" i="9"/>
  <c r="E146" i="9"/>
  <c r="E138" i="9"/>
  <c r="E130" i="9"/>
  <c r="E122" i="9"/>
  <c r="E114" i="9"/>
  <c r="E106" i="9"/>
  <c r="E98" i="9"/>
  <c r="E90" i="9"/>
  <c r="E82" i="9"/>
  <c r="E74" i="9"/>
  <c r="E66" i="9"/>
  <c r="E58" i="9"/>
  <c r="E46" i="9"/>
  <c r="E30" i="9"/>
  <c r="E14" i="9"/>
  <c r="F457" i="9"/>
  <c r="F393" i="9"/>
  <c r="F351" i="9"/>
  <c r="F329" i="9"/>
  <c r="F287" i="9"/>
  <c r="F265" i="9"/>
  <c r="F223" i="9"/>
  <c r="F201" i="9"/>
  <c r="F159" i="9"/>
  <c r="F137" i="9"/>
  <c r="F95" i="9"/>
  <c r="F73" i="9"/>
  <c r="F451" i="9"/>
  <c r="F435" i="9"/>
  <c r="F395" i="9"/>
  <c r="F379" i="9"/>
  <c r="F363" i="9"/>
  <c r="F347" i="9"/>
  <c r="F331" i="9"/>
  <c r="F315" i="9"/>
  <c r="F299" i="9"/>
  <c r="F283" i="9"/>
  <c r="F263" i="9"/>
  <c r="F235" i="9"/>
  <c r="E235" i="9"/>
  <c r="E211" i="9"/>
  <c r="F211" i="9"/>
  <c r="E199" i="9"/>
  <c r="F199" i="9"/>
  <c r="E183" i="9"/>
  <c r="F183" i="9"/>
  <c r="F171" i="9"/>
  <c r="E171" i="9"/>
  <c r="F155" i="9"/>
  <c r="E155" i="9"/>
  <c r="F139" i="9"/>
  <c r="E139" i="9"/>
  <c r="E127" i="9"/>
  <c r="E115" i="9"/>
  <c r="F115" i="9"/>
  <c r="E99" i="9"/>
  <c r="F99" i="9"/>
  <c r="E87" i="9"/>
  <c r="F87" i="9"/>
  <c r="F75" i="9"/>
  <c r="E75" i="9"/>
  <c r="E51" i="9"/>
  <c r="F497" i="9"/>
  <c r="F481" i="9"/>
  <c r="F465" i="9"/>
  <c r="F453" i="9"/>
  <c r="F496" i="9"/>
  <c r="F492" i="9"/>
  <c r="F488" i="9"/>
  <c r="F480" i="9"/>
  <c r="F476" i="9"/>
  <c r="F472" i="9"/>
  <c r="F464" i="9"/>
  <c r="F460" i="9"/>
  <c r="F456" i="9"/>
  <c r="F448" i="9"/>
  <c r="F444" i="9"/>
  <c r="F440" i="9"/>
  <c r="F432" i="9"/>
  <c r="F428" i="9"/>
  <c r="F424" i="9"/>
  <c r="F416" i="9"/>
  <c r="F412" i="9"/>
  <c r="F408" i="9"/>
  <c r="F400" i="9"/>
  <c r="F396" i="9"/>
  <c r="F392" i="9"/>
  <c r="F384" i="9"/>
  <c r="F380" i="9"/>
  <c r="F376" i="9"/>
  <c r="F368" i="9"/>
  <c r="F364" i="9"/>
  <c r="F360" i="9"/>
  <c r="F352" i="9"/>
  <c r="F348" i="9"/>
  <c r="F344" i="9"/>
  <c r="F336" i="9"/>
  <c r="F332" i="9"/>
  <c r="F328" i="9"/>
  <c r="F320" i="9"/>
  <c r="F316" i="9"/>
  <c r="F312" i="9"/>
  <c r="F304" i="9"/>
  <c r="F300" i="9"/>
  <c r="F296" i="9"/>
  <c r="F288" i="9"/>
  <c r="F284" i="9"/>
  <c r="F280" i="9"/>
  <c r="F272" i="9"/>
  <c r="F268" i="9"/>
  <c r="F264" i="9"/>
  <c r="F256" i="9"/>
  <c r="F252" i="9"/>
  <c r="F248" i="9"/>
  <c r="F240" i="9"/>
  <c r="F236" i="9"/>
  <c r="F232" i="9"/>
  <c r="F224" i="9"/>
  <c r="F220" i="9"/>
  <c r="F216" i="9"/>
  <c r="F208" i="9"/>
  <c r="F204" i="9"/>
  <c r="F200" i="9"/>
  <c r="F192" i="9"/>
  <c r="F188" i="9"/>
  <c r="F184" i="9"/>
  <c r="F176" i="9"/>
  <c r="F172" i="9"/>
  <c r="F168" i="9"/>
  <c r="F160" i="9"/>
  <c r="F156" i="9"/>
  <c r="F152" i="9"/>
  <c r="F144" i="9"/>
  <c r="F140" i="9"/>
  <c r="F136" i="9"/>
  <c r="F128" i="9"/>
  <c r="F124" i="9"/>
  <c r="F120" i="9"/>
  <c r="F112" i="9"/>
  <c r="F108" i="9"/>
  <c r="F104" i="9"/>
  <c r="F96" i="9"/>
  <c r="F92" i="9"/>
  <c r="F88" i="9"/>
  <c r="F80" i="9"/>
  <c r="F76" i="9"/>
  <c r="F72" i="9"/>
  <c r="F64" i="9"/>
  <c r="E52" i="9"/>
  <c r="E48" i="9"/>
  <c r="E44" i="9"/>
  <c r="E40" i="9"/>
  <c r="E36" i="9"/>
  <c r="E32" i="9"/>
  <c r="E28" i="9"/>
  <c r="E24" i="9"/>
  <c r="E20" i="9"/>
  <c r="E16" i="9"/>
  <c r="E12" i="9"/>
  <c r="E8" i="9"/>
  <c r="E4" i="9"/>
  <c r="C499" i="9"/>
  <c r="C495" i="9"/>
  <c r="C487" i="9"/>
  <c r="C483" i="9"/>
  <c r="C479" i="9"/>
  <c r="C471" i="9"/>
  <c r="C467" i="9"/>
  <c r="C459" i="9"/>
  <c r="C455" i="9"/>
  <c r="C451" i="9"/>
  <c r="C447" i="9"/>
  <c r="C443" i="9"/>
  <c r="C435" i="9"/>
  <c r="C431" i="9"/>
  <c r="C427" i="9"/>
  <c r="C419" i="9"/>
  <c r="C415" i="9"/>
  <c r="C411" i="9"/>
  <c r="C403" i="9"/>
  <c r="C399" i="9"/>
  <c r="C395" i="9"/>
  <c r="C391" i="9"/>
  <c r="C383" i="9"/>
  <c r="C379" i="9"/>
  <c r="C375" i="9"/>
  <c r="C371" i="9"/>
  <c r="C367" i="9"/>
  <c r="C363" i="9"/>
  <c r="C359" i="9"/>
  <c r="C355" i="9"/>
  <c r="C351" i="9"/>
  <c r="C347" i="9"/>
  <c r="C343" i="9"/>
  <c r="C339" i="9"/>
  <c r="C335" i="9"/>
  <c r="C331" i="9"/>
  <c r="C323" i="9"/>
  <c r="C319" i="9"/>
  <c r="C315" i="9"/>
  <c r="C307" i="9"/>
  <c r="C303" i="9"/>
  <c r="C299" i="9"/>
  <c r="C291" i="9"/>
  <c r="C287" i="9"/>
  <c r="C283" i="9"/>
  <c r="C279" i="9"/>
  <c r="C271" i="9"/>
  <c r="C267" i="9"/>
  <c r="C263" i="9"/>
  <c r="C255" i="9"/>
  <c r="C251" i="9"/>
  <c r="C247" i="9"/>
  <c r="C243" i="9"/>
  <c r="C239" i="9"/>
  <c r="C235" i="9"/>
  <c r="C231" i="9"/>
  <c r="C227" i="9"/>
  <c r="C219" i="9"/>
  <c r="C215" i="9"/>
  <c r="C211" i="9"/>
  <c r="C203" i="9"/>
  <c r="C199" i="9"/>
  <c r="C191" i="9"/>
  <c r="C187" i="9"/>
  <c r="C183" i="9"/>
  <c r="C179" i="9"/>
  <c r="C175" i="9"/>
  <c r="C171" i="9"/>
  <c r="C163" i="9"/>
  <c r="C159" i="9"/>
  <c r="C155" i="9"/>
  <c r="C151" i="9"/>
  <c r="C147" i="9"/>
  <c r="C139" i="9"/>
  <c r="C135" i="9"/>
  <c r="C131" i="9"/>
  <c r="C127" i="9"/>
  <c r="C123" i="9"/>
  <c r="C119" i="9"/>
  <c r="C115" i="9"/>
  <c r="C111" i="9"/>
  <c r="C107" i="9"/>
  <c r="C103" i="9"/>
  <c r="C99" i="9"/>
  <c r="C95" i="9"/>
  <c r="C91" i="9"/>
  <c r="C87" i="9"/>
  <c r="C83" i="9"/>
  <c r="C79" i="9"/>
  <c r="C75" i="9"/>
  <c r="C71" i="9"/>
  <c r="C67" i="9"/>
  <c r="C63" i="9"/>
  <c r="C59" i="9"/>
  <c r="C55" i="9"/>
  <c r="C51" i="9"/>
  <c r="C47" i="9"/>
  <c r="C43" i="9"/>
  <c r="C39" i="9"/>
  <c r="C35" i="9"/>
  <c r="C31" i="9"/>
  <c r="C27" i="9"/>
  <c r="C23" i="9"/>
  <c r="C19" i="9"/>
  <c r="C15" i="9"/>
  <c r="C11" i="9"/>
  <c r="C7" i="9"/>
  <c r="C3" i="9"/>
  <c r="D2" i="9"/>
  <c r="D497" i="9"/>
  <c r="D493" i="9"/>
  <c r="D489" i="9"/>
  <c r="D485" i="9"/>
  <c r="D481" i="9"/>
  <c r="D477" i="9"/>
  <c r="D473" i="9"/>
  <c r="D469" i="9"/>
  <c r="D465" i="9"/>
  <c r="D461" i="9"/>
  <c r="D457" i="9"/>
  <c r="D453" i="9"/>
  <c r="D449" i="9"/>
  <c r="D445" i="9"/>
  <c r="D441" i="9"/>
  <c r="D437" i="9"/>
  <c r="D433" i="9"/>
  <c r="D429" i="9"/>
  <c r="D425" i="9"/>
  <c r="D421" i="9"/>
  <c r="D417" i="9"/>
  <c r="D413" i="9"/>
  <c r="D409" i="9"/>
  <c r="D405" i="9"/>
  <c r="D401" i="9"/>
  <c r="D397" i="9"/>
  <c r="D393" i="9"/>
  <c r="D389" i="9"/>
  <c r="D385" i="9"/>
  <c r="D381" i="9"/>
  <c r="D377" i="9"/>
  <c r="D373" i="9"/>
  <c r="D369" i="9"/>
  <c r="D365" i="9"/>
  <c r="D361" i="9"/>
  <c r="D357" i="9"/>
  <c r="D353" i="9"/>
  <c r="D349" i="9"/>
  <c r="D345" i="9"/>
  <c r="D341" i="9"/>
  <c r="D337" i="9"/>
  <c r="D333" i="9"/>
  <c r="D329" i="9"/>
  <c r="D325" i="9"/>
  <c r="D321" i="9"/>
  <c r="D317" i="9"/>
  <c r="D313" i="9"/>
  <c r="D309" i="9"/>
  <c r="D305" i="9"/>
  <c r="D301" i="9"/>
  <c r="D297" i="9"/>
  <c r="D293" i="9"/>
  <c r="D289" i="9"/>
  <c r="D285" i="9"/>
  <c r="D281" i="9"/>
  <c r="D277" i="9"/>
  <c r="D273" i="9"/>
  <c r="D269" i="9"/>
  <c r="D265" i="9"/>
  <c r="D261" i="9"/>
  <c r="D257" i="9"/>
  <c r="D253" i="9"/>
  <c r="D249" i="9"/>
  <c r="D245" i="9"/>
  <c r="D241" i="9"/>
  <c r="D237" i="9"/>
  <c r="D233" i="9"/>
  <c r="D229" i="9"/>
  <c r="D225" i="9"/>
  <c r="D221" i="9"/>
  <c r="D217" i="9"/>
  <c r="D213" i="9"/>
  <c r="D209" i="9"/>
  <c r="D205" i="9"/>
  <c r="D201" i="9"/>
  <c r="D197" i="9"/>
  <c r="D193" i="9"/>
  <c r="D189" i="9"/>
  <c r="D185" i="9"/>
  <c r="D181" i="9"/>
  <c r="D177" i="9"/>
  <c r="D173" i="9"/>
  <c r="D169" i="9"/>
  <c r="D165" i="9"/>
  <c r="D161" i="9"/>
  <c r="D157" i="9"/>
  <c r="D153" i="9"/>
  <c r="D149" i="9"/>
  <c r="D145" i="9"/>
  <c r="D141" i="9"/>
  <c r="D137" i="9"/>
  <c r="D133" i="9"/>
  <c r="D129" i="9"/>
  <c r="D125" i="9"/>
  <c r="D121" i="9"/>
  <c r="D117" i="9"/>
  <c r="D113" i="9"/>
  <c r="D109" i="9"/>
  <c r="D105" i="9"/>
  <c r="D101" i="9"/>
  <c r="D97" i="9"/>
  <c r="D93" i="9"/>
  <c r="D89" i="9"/>
  <c r="D85" i="9"/>
  <c r="D81" i="9"/>
  <c r="D77" i="9"/>
  <c r="D73" i="9"/>
  <c r="D69" i="9"/>
  <c r="D65" i="9"/>
  <c r="D61" i="9"/>
  <c r="D57" i="9"/>
  <c r="D53" i="9"/>
  <c r="D49" i="9"/>
  <c r="D45" i="9"/>
  <c r="D41" i="9"/>
  <c r="D37" i="9"/>
  <c r="D33" i="9"/>
  <c r="D29" i="9"/>
  <c r="D25" i="9"/>
  <c r="D21" i="9"/>
  <c r="D17" i="9"/>
  <c r="D13" i="9"/>
  <c r="D9" i="9"/>
  <c r="D5" i="9"/>
  <c r="E500" i="9"/>
  <c r="E496" i="9"/>
  <c r="E492" i="9"/>
  <c r="E488" i="9"/>
  <c r="E484" i="9"/>
  <c r="E480" i="9"/>
  <c r="E476" i="9"/>
  <c r="E472" i="9"/>
  <c r="E468" i="9"/>
  <c r="E464" i="9"/>
  <c r="E460" i="9"/>
  <c r="E456" i="9"/>
  <c r="E452" i="9"/>
  <c r="E447" i="9"/>
  <c r="E442" i="9"/>
  <c r="E436" i="9"/>
  <c r="E431" i="9"/>
  <c r="E426" i="9"/>
  <c r="E420" i="9"/>
  <c r="E415" i="9"/>
  <c r="E410" i="9"/>
  <c r="E404" i="9"/>
  <c r="E399" i="9"/>
  <c r="E394" i="9"/>
  <c r="E388" i="9"/>
  <c r="E383" i="9"/>
  <c r="E378" i="9"/>
  <c r="E372" i="9"/>
  <c r="E367" i="9"/>
  <c r="E362" i="9"/>
  <c r="E356" i="9"/>
  <c r="E346" i="9"/>
  <c r="E340" i="9"/>
  <c r="E330" i="9"/>
  <c r="E324" i="9"/>
  <c r="E319" i="9"/>
  <c r="E314" i="9"/>
  <c r="E308" i="9"/>
  <c r="E303" i="9"/>
  <c r="E298" i="9"/>
  <c r="E292" i="9"/>
  <c r="E287" i="9"/>
  <c r="E282" i="9"/>
  <c r="E276" i="9"/>
  <c r="E271" i="9"/>
  <c r="E266" i="9"/>
  <c r="E260" i="9"/>
  <c r="E255" i="9"/>
  <c r="E248" i="9"/>
  <c r="E240" i="9"/>
  <c r="E232" i="9"/>
  <c r="E224" i="9"/>
  <c r="E216" i="9"/>
  <c r="E208" i="9"/>
  <c r="E200" i="9"/>
  <c r="E192" i="9"/>
  <c r="E184" i="9"/>
  <c r="E176" i="9"/>
  <c r="E168" i="9"/>
  <c r="E160" i="9"/>
  <c r="E152" i="9"/>
  <c r="E144" i="9"/>
  <c r="E136" i="9"/>
  <c r="E128" i="9"/>
  <c r="E120" i="9"/>
  <c r="E112" i="9"/>
  <c r="E104" i="9"/>
  <c r="E96" i="9"/>
  <c r="E88" i="9"/>
  <c r="E80" i="9"/>
  <c r="E72" i="9"/>
  <c r="E64" i="9"/>
  <c r="E56" i="9"/>
  <c r="E42" i="9"/>
  <c r="E26" i="9"/>
  <c r="E10" i="9"/>
  <c r="F495" i="9"/>
  <c r="F473" i="9"/>
  <c r="F452" i="9"/>
  <c r="F431" i="9"/>
  <c r="F409" i="9"/>
  <c r="F388" i="9"/>
  <c r="F345" i="9"/>
  <c r="F324" i="9"/>
  <c r="F303" i="9"/>
  <c r="F281" i="9"/>
  <c r="F260" i="9"/>
  <c r="F217" i="9"/>
  <c r="F196" i="9"/>
  <c r="F175" i="9"/>
  <c r="F153" i="9"/>
  <c r="F132" i="9"/>
  <c r="F89" i="9"/>
  <c r="F68" i="9"/>
  <c r="F491" i="9"/>
  <c r="F475" i="9"/>
  <c r="F439" i="9"/>
  <c r="F423" i="9"/>
  <c r="F407" i="9"/>
  <c r="F387" i="9"/>
  <c r="F327" i="9"/>
  <c r="F311" i="9"/>
  <c r="F295" i="9"/>
  <c r="F275" i="9"/>
  <c r="F259" i="9"/>
  <c r="E239" i="9"/>
  <c r="E223" i="9"/>
  <c r="E207" i="9"/>
  <c r="E195" i="9"/>
  <c r="F195" i="9"/>
  <c r="E167" i="9"/>
  <c r="F167" i="9"/>
  <c r="E143" i="9"/>
  <c r="E111" i="9"/>
  <c r="D500" i="9"/>
  <c r="D496" i="9"/>
  <c r="D492" i="9"/>
  <c r="D488" i="9"/>
  <c r="D484" i="9"/>
  <c r="D480" i="9"/>
  <c r="D476" i="9"/>
  <c r="D472" i="9"/>
  <c r="D468" i="9"/>
  <c r="D464" i="9"/>
  <c r="D460" i="9"/>
  <c r="D456" i="9"/>
  <c r="D452" i="9"/>
  <c r="D448" i="9"/>
  <c r="D444" i="9"/>
  <c r="D440" i="9"/>
  <c r="D436" i="9"/>
  <c r="D432" i="9"/>
  <c r="D428" i="9"/>
  <c r="D424" i="9"/>
  <c r="D420" i="9"/>
  <c r="D416" i="9"/>
  <c r="D412" i="9"/>
  <c r="D408" i="9"/>
  <c r="D404" i="9"/>
  <c r="D400" i="9"/>
  <c r="D396" i="9"/>
  <c r="D392" i="9"/>
  <c r="D388" i="9"/>
  <c r="D384" i="9"/>
  <c r="D380" i="9"/>
  <c r="D376" i="9"/>
  <c r="D372" i="9"/>
  <c r="D368" i="9"/>
  <c r="D364" i="9"/>
  <c r="D360" i="9"/>
  <c r="D356" i="9"/>
  <c r="D352" i="9"/>
  <c r="D348" i="9"/>
  <c r="D344" i="9"/>
  <c r="D340" i="9"/>
  <c r="D336" i="9"/>
  <c r="D332" i="9"/>
  <c r="D328" i="9"/>
  <c r="D324" i="9"/>
  <c r="D320" i="9"/>
  <c r="D316" i="9"/>
  <c r="D312" i="9"/>
  <c r="D308" i="9"/>
  <c r="D304" i="9"/>
  <c r="D300" i="9"/>
  <c r="D296" i="9"/>
  <c r="D292" i="9"/>
  <c r="D288" i="9"/>
  <c r="D284" i="9"/>
  <c r="D280" i="9"/>
  <c r="D276" i="9"/>
  <c r="D272" i="9"/>
  <c r="D268" i="9"/>
  <c r="D264" i="9"/>
  <c r="D260" i="9"/>
  <c r="D256" i="9"/>
  <c r="D252" i="9"/>
  <c r="D248" i="9"/>
  <c r="D244" i="9"/>
  <c r="D240" i="9"/>
  <c r="D236" i="9"/>
  <c r="D232" i="9"/>
  <c r="D228" i="9"/>
  <c r="D224" i="9"/>
  <c r="D220" i="9"/>
  <c r="D216" i="9"/>
  <c r="D212" i="9"/>
  <c r="D208" i="9"/>
  <c r="D204" i="9"/>
  <c r="D200" i="9"/>
  <c r="D196" i="9"/>
  <c r="D192" i="9"/>
  <c r="D188" i="9"/>
  <c r="D184" i="9"/>
  <c r="D180" i="9"/>
  <c r="D176" i="9"/>
  <c r="D172" i="9"/>
  <c r="D168" i="9"/>
  <c r="D164" i="9"/>
  <c r="D160" i="9"/>
  <c r="D156" i="9"/>
  <c r="D152" i="9"/>
  <c r="D148" i="9"/>
  <c r="D144" i="9"/>
  <c r="D140" i="9"/>
  <c r="D136" i="9"/>
  <c r="D132" i="9"/>
  <c r="D128" i="9"/>
  <c r="D124" i="9"/>
  <c r="D120" i="9"/>
  <c r="D116" i="9"/>
  <c r="D112" i="9"/>
  <c r="D108" i="9"/>
  <c r="D104" i="9"/>
  <c r="D100" i="9"/>
  <c r="D96" i="9"/>
  <c r="D92" i="9"/>
  <c r="D88" i="9"/>
  <c r="D84" i="9"/>
  <c r="D80" i="9"/>
  <c r="D76" i="9"/>
  <c r="D72" i="9"/>
  <c r="D68" i="9"/>
  <c r="D64" i="9"/>
  <c r="D60" i="9"/>
  <c r="D56" i="9"/>
  <c r="D52" i="9"/>
  <c r="D48" i="9"/>
  <c r="D44" i="9"/>
  <c r="D40" i="9"/>
  <c r="D36" i="9"/>
  <c r="D32" i="9"/>
  <c r="D28" i="9"/>
  <c r="D24" i="9"/>
  <c r="D20" i="9"/>
  <c r="D16" i="9"/>
  <c r="D12" i="9"/>
  <c r="D8" i="9"/>
  <c r="D4" i="9"/>
  <c r="E499" i="9"/>
  <c r="E495" i="9"/>
  <c r="E491" i="9"/>
  <c r="E487" i="9"/>
  <c r="E483" i="9"/>
  <c r="E479" i="9"/>
  <c r="E475" i="9"/>
  <c r="E471" i="9"/>
  <c r="E467" i="9"/>
  <c r="E463" i="9"/>
  <c r="E459" i="9"/>
  <c r="E455" i="9"/>
  <c r="E451" i="9"/>
  <c r="E446" i="9"/>
  <c r="E440" i="9"/>
  <c r="E435" i="9"/>
  <c r="E430" i="9"/>
  <c r="E424" i="9"/>
  <c r="E419" i="9"/>
  <c r="E414" i="9"/>
  <c r="E408" i="9"/>
  <c r="E403" i="9"/>
  <c r="E398" i="9"/>
  <c r="E392" i="9"/>
  <c r="E387" i="9"/>
  <c r="E382" i="9"/>
  <c r="E376" i="9"/>
  <c r="E371" i="9"/>
  <c r="E366" i="9"/>
  <c r="E360" i="9"/>
  <c r="E355" i="9"/>
  <c r="E350" i="9"/>
  <c r="E344" i="9"/>
  <c r="E339" i="9"/>
  <c r="E334" i="9"/>
  <c r="E328" i="9"/>
  <c r="E323" i="9"/>
  <c r="E318" i="9"/>
  <c r="E312" i="9"/>
  <c r="E307" i="9"/>
  <c r="E302" i="9"/>
  <c r="E296" i="9"/>
  <c r="E291" i="9"/>
  <c r="E286" i="9"/>
  <c r="E280" i="9"/>
  <c r="E275" i="9"/>
  <c r="E270" i="9"/>
  <c r="E264" i="9"/>
  <c r="E259" i="9"/>
  <c r="E254" i="9"/>
  <c r="E246" i="9"/>
  <c r="E238" i="9"/>
  <c r="E230" i="9"/>
  <c r="E222" i="9"/>
  <c r="E214" i="9"/>
  <c r="E206" i="9"/>
  <c r="E198" i="9"/>
  <c r="E190" i="9"/>
  <c r="E182" i="9"/>
  <c r="E174" i="9"/>
  <c r="E166" i="9"/>
  <c r="E158" i="9"/>
  <c r="E150" i="9"/>
  <c r="E142" i="9"/>
  <c r="E134" i="9"/>
  <c r="E126" i="9"/>
  <c r="E118" i="9"/>
  <c r="E110" i="9"/>
  <c r="E102" i="9"/>
  <c r="E94" i="9"/>
  <c r="E86" i="9"/>
  <c r="E78" i="9"/>
  <c r="E70" i="9"/>
  <c r="E62" i="9"/>
  <c r="E54" i="9"/>
  <c r="E38" i="9"/>
  <c r="E22" i="9"/>
  <c r="E6" i="9"/>
  <c r="F489" i="9"/>
  <c r="F468" i="9"/>
  <c r="F447" i="9"/>
  <c r="F425" i="9"/>
  <c r="F404" i="9"/>
  <c r="F383" i="9"/>
  <c r="F361" i="9"/>
  <c r="F340" i="9"/>
  <c r="F319" i="9"/>
  <c r="F297" i="9"/>
  <c r="F276" i="9"/>
  <c r="F255" i="9"/>
  <c r="F233" i="9"/>
  <c r="F212" i="9"/>
  <c r="F191" i="9"/>
  <c r="F169" i="9"/>
  <c r="F148" i="9"/>
  <c r="F127" i="9"/>
  <c r="F105" i="9"/>
  <c r="F84" i="9"/>
  <c r="F63" i="9"/>
  <c r="D501" i="9"/>
  <c r="E501" i="9"/>
  <c r="C501" i="9"/>
  <c r="O14" i="5" l="1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P72" i="5" s="1"/>
  <c r="O73" i="5"/>
  <c r="P73" i="5" s="1"/>
  <c r="O74" i="5"/>
  <c r="P74" i="5" s="1"/>
  <c r="O75" i="5"/>
  <c r="P75" i="5" s="1"/>
  <c r="O76" i="5"/>
  <c r="P76" i="5" s="1"/>
  <c r="O77" i="5"/>
  <c r="P77" i="5" s="1"/>
  <c r="O78" i="5"/>
  <c r="P78" i="5" s="1"/>
  <c r="O79" i="5"/>
  <c r="P79" i="5" s="1"/>
  <c r="O80" i="5"/>
  <c r="P80" i="5" s="1"/>
  <c r="O81" i="5"/>
  <c r="P81" i="5" s="1"/>
  <c r="O82" i="5"/>
  <c r="P82" i="5" s="1"/>
  <c r="O83" i="5"/>
  <c r="P83" i="5" s="1"/>
  <c r="O84" i="5"/>
  <c r="P84" i="5" s="1"/>
  <c r="O85" i="5"/>
  <c r="P85" i="5" s="1"/>
  <c r="O86" i="5"/>
  <c r="P86" i="5" s="1"/>
  <c r="O87" i="5"/>
  <c r="P87" i="5" s="1"/>
  <c r="O88" i="5"/>
  <c r="P88" i="5" s="1"/>
  <c r="O89" i="5"/>
  <c r="P89" i="5" s="1"/>
  <c r="O90" i="5"/>
  <c r="P90" i="5" s="1"/>
  <c r="O91" i="5"/>
  <c r="P91" i="5" s="1"/>
  <c r="O92" i="5"/>
  <c r="P92" i="5" s="1"/>
  <c r="O93" i="5"/>
  <c r="P93" i="5" s="1"/>
  <c r="O94" i="5"/>
  <c r="P94" i="5" s="1"/>
  <c r="O95" i="5"/>
  <c r="P95" i="5" s="1"/>
  <c r="O96" i="5"/>
  <c r="P96" i="5" s="1"/>
  <c r="O97" i="5"/>
  <c r="P97" i="5" s="1"/>
  <c r="O98" i="5"/>
  <c r="P98" i="5" s="1"/>
  <c r="O99" i="5"/>
  <c r="P99" i="5" s="1"/>
  <c r="O100" i="5"/>
  <c r="P100" i="5" s="1"/>
  <c r="O101" i="5"/>
  <c r="P101" i="5" s="1"/>
  <c r="O102" i="5"/>
  <c r="P102" i="5" s="1"/>
  <c r="O103" i="5"/>
  <c r="P103" i="5" s="1"/>
  <c r="O104" i="5"/>
  <c r="P104" i="5" s="1"/>
  <c r="O105" i="5"/>
  <c r="P105" i="5" s="1"/>
  <c r="O106" i="5"/>
  <c r="P106" i="5" s="1"/>
  <c r="O107" i="5"/>
  <c r="P107" i="5" s="1"/>
  <c r="O108" i="5"/>
  <c r="P108" i="5" s="1"/>
  <c r="O109" i="5"/>
  <c r="P109" i="5" s="1"/>
  <c r="O110" i="5"/>
  <c r="P110" i="5" s="1"/>
  <c r="O111" i="5"/>
  <c r="P111" i="5" s="1"/>
  <c r="O112" i="5"/>
  <c r="P112" i="5" s="1"/>
  <c r="O113" i="5"/>
  <c r="P113" i="5" s="1"/>
  <c r="O114" i="5"/>
  <c r="P114" i="5" s="1"/>
  <c r="O115" i="5"/>
  <c r="P115" i="5" s="1"/>
  <c r="O116" i="5"/>
  <c r="P116" i="5" s="1"/>
  <c r="O117" i="5"/>
  <c r="P117" i="5" s="1"/>
  <c r="O118" i="5"/>
  <c r="P118" i="5" s="1"/>
  <c r="O119" i="5"/>
  <c r="P119" i="5" s="1"/>
  <c r="O120" i="5"/>
  <c r="P120" i="5" s="1"/>
  <c r="O121" i="5"/>
  <c r="P121" i="5" s="1"/>
  <c r="O122" i="5"/>
  <c r="P122" i="5" s="1"/>
  <c r="O123" i="5"/>
  <c r="P123" i="5" s="1"/>
  <c r="O124" i="5"/>
  <c r="P124" i="5" s="1"/>
  <c r="O125" i="5"/>
  <c r="P125" i="5" s="1"/>
  <c r="O126" i="5"/>
  <c r="P126" i="5" s="1"/>
  <c r="O127" i="5"/>
  <c r="P127" i="5" s="1"/>
  <c r="O128" i="5"/>
  <c r="P128" i="5" s="1"/>
  <c r="O129" i="5"/>
  <c r="P129" i="5" s="1"/>
  <c r="O130" i="5"/>
  <c r="P130" i="5" s="1"/>
  <c r="O131" i="5"/>
  <c r="P131" i="5" s="1"/>
  <c r="O132" i="5"/>
  <c r="P132" i="5" s="1"/>
  <c r="O133" i="5"/>
  <c r="P133" i="5" s="1"/>
  <c r="O134" i="5"/>
  <c r="P134" i="5" s="1"/>
  <c r="O135" i="5"/>
  <c r="P135" i="5" s="1"/>
  <c r="O136" i="5"/>
  <c r="P136" i="5" s="1"/>
  <c r="O137" i="5"/>
  <c r="P137" i="5" s="1"/>
  <c r="O138" i="5"/>
  <c r="P138" i="5" s="1"/>
  <c r="O139" i="5"/>
  <c r="P139" i="5" s="1"/>
  <c r="O140" i="5"/>
  <c r="P140" i="5" s="1"/>
  <c r="O141" i="5"/>
  <c r="P141" i="5" s="1"/>
  <c r="O142" i="5"/>
  <c r="P142" i="5" s="1"/>
  <c r="O143" i="5"/>
  <c r="P143" i="5" s="1"/>
  <c r="O144" i="5"/>
  <c r="P144" i="5" s="1"/>
  <c r="O145" i="5"/>
  <c r="P145" i="5" s="1"/>
  <c r="O146" i="5"/>
  <c r="P146" i="5" s="1"/>
  <c r="O147" i="5"/>
  <c r="P147" i="5" s="1"/>
  <c r="O148" i="5"/>
  <c r="P148" i="5" s="1"/>
  <c r="O149" i="5"/>
  <c r="P149" i="5" s="1"/>
  <c r="O150" i="5"/>
  <c r="P150" i="5" s="1"/>
  <c r="O151" i="5"/>
  <c r="P151" i="5" s="1"/>
  <c r="O152" i="5"/>
  <c r="P152" i="5" s="1"/>
  <c r="O153" i="5"/>
  <c r="P153" i="5" s="1"/>
  <c r="O154" i="5"/>
  <c r="P154" i="5" s="1"/>
  <c r="O155" i="5"/>
  <c r="P155" i="5" s="1"/>
  <c r="O156" i="5"/>
  <c r="P156" i="5" s="1"/>
  <c r="O157" i="5"/>
  <c r="P157" i="5" s="1"/>
  <c r="O158" i="5"/>
  <c r="P158" i="5" s="1"/>
  <c r="O159" i="5"/>
  <c r="P159" i="5" s="1"/>
  <c r="O160" i="5"/>
  <c r="P160" i="5" s="1"/>
  <c r="O161" i="5"/>
  <c r="P161" i="5" s="1"/>
  <c r="O162" i="5"/>
  <c r="P162" i="5" s="1"/>
  <c r="O163" i="5"/>
  <c r="P163" i="5" s="1"/>
  <c r="O164" i="5"/>
  <c r="P164" i="5" s="1"/>
  <c r="O165" i="5"/>
  <c r="P165" i="5" s="1"/>
  <c r="O166" i="5"/>
  <c r="P166" i="5" s="1"/>
  <c r="O167" i="5"/>
  <c r="P167" i="5" s="1"/>
  <c r="O168" i="5"/>
  <c r="P168" i="5" s="1"/>
  <c r="O169" i="5"/>
  <c r="P169" i="5" s="1"/>
  <c r="O170" i="5"/>
  <c r="P170" i="5" s="1"/>
  <c r="O171" i="5"/>
  <c r="P171" i="5" s="1"/>
  <c r="O172" i="5"/>
  <c r="P172" i="5" s="1"/>
  <c r="O173" i="5"/>
  <c r="P173" i="5" s="1"/>
  <c r="O174" i="5"/>
  <c r="P174" i="5" s="1"/>
  <c r="O175" i="5"/>
  <c r="P175" i="5" s="1"/>
  <c r="O176" i="5"/>
  <c r="P176" i="5" s="1"/>
  <c r="O177" i="5"/>
  <c r="P177" i="5" s="1"/>
  <c r="O178" i="5"/>
  <c r="P178" i="5" s="1"/>
  <c r="O179" i="5"/>
  <c r="P179" i="5" s="1"/>
  <c r="O180" i="5"/>
  <c r="P180" i="5" s="1"/>
  <c r="O181" i="5"/>
  <c r="P181" i="5" s="1"/>
  <c r="O182" i="5"/>
  <c r="P182" i="5" s="1"/>
  <c r="O183" i="5"/>
  <c r="P183" i="5" s="1"/>
  <c r="O184" i="5"/>
  <c r="P184" i="5" s="1"/>
  <c r="O185" i="5"/>
  <c r="P185" i="5" s="1"/>
  <c r="O186" i="5"/>
  <c r="P186" i="5" s="1"/>
  <c r="O187" i="5"/>
  <c r="P187" i="5" s="1"/>
  <c r="O188" i="5"/>
  <c r="P188" i="5" s="1"/>
  <c r="O189" i="5"/>
  <c r="P189" i="5" s="1"/>
  <c r="O190" i="5"/>
  <c r="P190" i="5" s="1"/>
  <c r="O191" i="5"/>
  <c r="P191" i="5" s="1"/>
  <c r="O192" i="5"/>
  <c r="P192" i="5" s="1"/>
  <c r="O193" i="5"/>
  <c r="P193" i="5" s="1"/>
  <c r="O194" i="5"/>
  <c r="P194" i="5" s="1"/>
  <c r="O195" i="5"/>
  <c r="P195" i="5" s="1"/>
  <c r="O196" i="5"/>
  <c r="P196" i="5" s="1"/>
  <c r="O197" i="5"/>
  <c r="P197" i="5" s="1"/>
  <c r="O198" i="5"/>
  <c r="P198" i="5" s="1"/>
  <c r="O199" i="5"/>
  <c r="P199" i="5" s="1"/>
  <c r="O200" i="5"/>
  <c r="P200" i="5" s="1"/>
  <c r="O201" i="5"/>
  <c r="P201" i="5" s="1"/>
  <c r="O202" i="5"/>
  <c r="P202" i="5" s="1"/>
  <c r="O203" i="5"/>
  <c r="P203" i="5" s="1"/>
  <c r="O204" i="5"/>
  <c r="P204" i="5" s="1"/>
  <c r="O205" i="5"/>
  <c r="P205" i="5" s="1"/>
  <c r="O206" i="5"/>
  <c r="P206" i="5" s="1"/>
  <c r="O207" i="5"/>
  <c r="P207" i="5" s="1"/>
  <c r="O208" i="5"/>
  <c r="P208" i="5" s="1"/>
  <c r="O209" i="5"/>
  <c r="P209" i="5" s="1"/>
  <c r="O210" i="5"/>
  <c r="P210" i="5" s="1"/>
  <c r="O211" i="5"/>
  <c r="P211" i="5" s="1"/>
  <c r="O212" i="5"/>
  <c r="P212" i="5" s="1"/>
  <c r="O213" i="5"/>
  <c r="P213" i="5" s="1"/>
  <c r="O214" i="5"/>
  <c r="P214" i="5" s="1"/>
  <c r="O215" i="5"/>
  <c r="P215" i="5" s="1"/>
  <c r="O216" i="5"/>
  <c r="P216" i="5" s="1"/>
  <c r="O217" i="5"/>
  <c r="P217" i="5" s="1"/>
  <c r="O218" i="5"/>
  <c r="P218" i="5" s="1"/>
  <c r="O219" i="5"/>
  <c r="P219" i="5" s="1"/>
  <c r="O220" i="5"/>
  <c r="P220" i="5" s="1"/>
  <c r="O221" i="5"/>
  <c r="P221" i="5" s="1"/>
  <c r="O222" i="5"/>
  <c r="P222" i="5" s="1"/>
  <c r="O223" i="5"/>
  <c r="P223" i="5" s="1"/>
  <c r="O224" i="5"/>
  <c r="P224" i="5" s="1"/>
  <c r="O225" i="5"/>
  <c r="P225" i="5" s="1"/>
  <c r="O226" i="5"/>
  <c r="P226" i="5" s="1"/>
  <c r="O227" i="5"/>
  <c r="P227" i="5" s="1"/>
  <c r="O228" i="5"/>
  <c r="P228" i="5" s="1"/>
  <c r="O229" i="5"/>
  <c r="P229" i="5" s="1"/>
  <c r="O230" i="5"/>
  <c r="P230" i="5" s="1"/>
  <c r="O231" i="5"/>
  <c r="P231" i="5" s="1"/>
  <c r="O232" i="5"/>
  <c r="P232" i="5" s="1"/>
  <c r="O233" i="5"/>
  <c r="P233" i="5" s="1"/>
  <c r="O234" i="5"/>
  <c r="P234" i="5" s="1"/>
  <c r="O235" i="5"/>
  <c r="P235" i="5" s="1"/>
  <c r="O236" i="5"/>
  <c r="P236" i="5" s="1"/>
  <c r="O237" i="5"/>
  <c r="P237" i="5" s="1"/>
  <c r="O238" i="5"/>
  <c r="P238" i="5" s="1"/>
  <c r="O239" i="5"/>
  <c r="P239" i="5" s="1"/>
  <c r="O240" i="5"/>
  <c r="P240" i="5" s="1"/>
  <c r="O241" i="5"/>
  <c r="P241" i="5" s="1"/>
  <c r="O242" i="5"/>
  <c r="P242" i="5" s="1"/>
  <c r="O243" i="5"/>
  <c r="P243" i="5" s="1"/>
  <c r="O244" i="5"/>
  <c r="P244" i="5" s="1"/>
  <c r="O245" i="5"/>
  <c r="P245" i="5" s="1"/>
  <c r="O246" i="5"/>
  <c r="P246" i="5" s="1"/>
  <c r="O247" i="5"/>
  <c r="P247" i="5" s="1"/>
  <c r="O248" i="5"/>
  <c r="P248" i="5" s="1"/>
  <c r="O249" i="5"/>
  <c r="P249" i="5" s="1"/>
  <c r="O250" i="5"/>
  <c r="P250" i="5" s="1"/>
  <c r="O251" i="5"/>
  <c r="P251" i="5" s="1"/>
  <c r="O252" i="5"/>
  <c r="P252" i="5" s="1"/>
  <c r="O253" i="5"/>
  <c r="P253" i="5" s="1"/>
  <c r="O254" i="5"/>
  <c r="P254" i="5" s="1"/>
  <c r="O255" i="5"/>
  <c r="P255" i="5" s="1"/>
  <c r="O256" i="5"/>
  <c r="P256" i="5" s="1"/>
  <c r="O257" i="5"/>
  <c r="P257" i="5" s="1"/>
  <c r="O258" i="5"/>
  <c r="P258" i="5" s="1"/>
  <c r="O259" i="5"/>
  <c r="P259" i="5" s="1"/>
  <c r="O260" i="5"/>
  <c r="P260" i="5" s="1"/>
  <c r="O261" i="5"/>
  <c r="P261" i="5" s="1"/>
  <c r="O262" i="5"/>
  <c r="P262" i="5" s="1"/>
  <c r="O263" i="5"/>
  <c r="P263" i="5" s="1"/>
  <c r="O264" i="5"/>
  <c r="P264" i="5" s="1"/>
  <c r="O265" i="5"/>
  <c r="P265" i="5" s="1"/>
  <c r="O266" i="5"/>
  <c r="P266" i="5" s="1"/>
  <c r="O267" i="5"/>
  <c r="P267" i="5" s="1"/>
  <c r="O268" i="5"/>
  <c r="P268" i="5" s="1"/>
  <c r="O269" i="5"/>
  <c r="P269" i="5" s="1"/>
  <c r="O270" i="5"/>
  <c r="P270" i="5" s="1"/>
  <c r="O271" i="5"/>
  <c r="P271" i="5" s="1"/>
  <c r="O272" i="5"/>
  <c r="P272" i="5" s="1"/>
  <c r="O273" i="5"/>
  <c r="P273" i="5" s="1"/>
  <c r="O274" i="5"/>
  <c r="P274" i="5" s="1"/>
  <c r="O275" i="5"/>
  <c r="P275" i="5" s="1"/>
  <c r="O276" i="5"/>
  <c r="P276" i="5" s="1"/>
  <c r="O277" i="5"/>
  <c r="P277" i="5" s="1"/>
  <c r="O278" i="5"/>
  <c r="P278" i="5" s="1"/>
  <c r="O279" i="5"/>
  <c r="P279" i="5" s="1"/>
  <c r="O280" i="5"/>
  <c r="P280" i="5" s="1"/>
  <c r="O281" i="5"/>
  <c r="P281" i="5" s="1"/>
  <c r="O282" i="5"/>
  <c r="P282" i="5" s="1"/>
  <c r="O283" i="5"/>
  <c r="P283" i="5" s="1"/>
  <c r="O284" i="5"/>
  <c r="P284" i="5" s="1"/>
  <c r="O285" i="5"/>
  <c r="P285" i="5" s="1"/>
  <c r="O286" i="5"/>
  <c r="P286" i="5" s="1"/>
  <c r="O287" i="5"/>
  <c r="P287" i="5" s="1"/>
  <c r="O288" i="5"/>
  <c r="P288" i="5" s="1"/>
  <c r="O289" i="5"/>
  <c r="P289" i="5" s="1"/>
  <c r="O290" i="5"/>
  <c r="P290" i="5" s="1"/>
  <c r="O291" i="5"/>
  <c r="P291" i="5" s="1"/>
  <c r="O292" i="5"/>
  <c r="P292" i="5" s="1"/>
  <c r="O293" i="5"/>
  <c r="P293" i="5" s="1"/>
  <c r="O294" i="5"/>
  <c r="P294" i="5" s="1"/>
  <c r="O295" i="5"/>
  <c r="P295" i="5" s="1"/>
  <c r="O296" i="5"/>
  <c r="P296" i="5" s="1"/>
  <c r="O297" i="5"/>
  <c r="P297" i="5" s="1"/>
  <c r="O298" i="5"/>
  <c r="P298" i="5" s="1"/>
  <c r="O299" i="5"/>
  <c r="P299" i="5" s="1"/>
  <c r="O300" i="5"/>
  <c r="P300" i="5" s="1"/>
  <c r="O301" i="5"/>
  <c r="P301" i="5" s="1"/>
  <c r="O302" i="5"/>
  <c r="P302" i="5" s="1"/>
  <c r="O303" i="5"/>
  <c r="P303" i="5" s="1"/>
  <c r="O304" i="5"/>
  <c r="P304" i="5" s="1"/>
  <c r="O305" i="5"/>
  <c r="P305" i="5" s="1"/>
  <c r="O306" i="5"/>
  <c r="P306" i="5" s="1"/>
  <c r="O307" i="5"/>
  <c r="P307" i="5" s="1"/>
  <c r="O308" i="5"/>
  <c r="P308" i="5" s="1"/>
  <c r="O309" i="5"/>
  <c r="P309" i="5" s="1"/>
  <c r="O310" i="5"/>
  <c r="P310" i="5" s="1"/>
  <c r="O311" i="5"/>
  <c r="P311" i="5" s="1"/>
  <c r="O312" i="5"/>
  <c r="P312" i="5" s="1"/>
  <c r="O313" i="5"/>
  <c r="P313" i="5" s="1"/>
  <c r="O314" i="5"/>
  <c r="P314" i="5" s="1"/>
  <c r="O315" i="5"/>
  <c r="P315" i="5" s="1"/>
  <c r="O316" i="5"/>
  <c r="P316" i="5" s="1"/>
  <c r="O317" i="5"/>
  <c r="P317" i="5" s="1"/>
  <c r="O318" i="5"/>
  <c r="P318" i="5" s="1"/>
  <c r="O319" i="5"/>
  <c r="P319" i="5" s="1"/>
  <c r="O320" i="5"/>
  <c r="P320" i="5" s="1"/>
  <c r="O321" i="5"/>
  <c r="P321" i="5" s="1"/>
  <c r="O322" i="5"/>
  <c r="P322" i="5" s="1"/>
  <c r="O323" i="5"/>
  <c r="P323" i="5" s="1"/>
  <c r="O324" i="5"/>
  <c r="P324" i="5" s="1"/>
  <c r="O325" i="5"/>
  <c r="P325" i="5" s="1"/>
  <c r="O326" i="5"/>
  <c r="P326" i="5" s="1"/>
  <c r="O327" i="5"/>
  <c r="P327" i="5" s="1"/>
  <c r="O328" i="5"/>
  <c r="P328" i="5" s="1"/>
  <c r="O329" i="5"/>
  <c r="P329" i="5" s="1"/>
  <c r="O330" i="5"/>
  <c r="P330" i="5" s="1"/>
  <c r="O331" i="5"/>
  <c r="P331" i="5" s="1"/>
  <c r="O332" i="5"/>
  <c r="P332" i="5" s="1"/>
  <c r="O333" i="5"/>
  <c r="P333" i="5" s="1"/>
  <c r="O334" i="5"/>
  <c r="P334" i="5" s="1"/>
  <c r="O335" i="5"/>
  <c r="P335" i="5" s="1"/>
  <c r="O336" i="5"/>
  <c r="P336" i="5" s="1"/>
  <c r="O337" i="5"/>
  <c r="P337" i="5" s="1"/>
  <c r="O338" i="5"/>
  <c r="P338" i="5" s="1"/>
  <c r="O339" i="5"/>
  <c r="P339" i="5" s="1"/>
  <c r="O340" i="5"/>
  <c r="P340" i="5" s="1"/>
  <c r="O341" i="5"/>
  <c r="P341" i="5" s="1"/>
  <c r="O342" i="5"/>
  <c r="P342" i="5" s="1"/>
  <c r="O343" i="5"/>
  <c r="P343" i="5" s="1"/>
  <c r="O344" i="5"/>
  <c r="P344" i="5" s="1"/>
  <c r="O345" i="5"/>
  <c r="P345" i="5" s="1"/>
  <c r="O346" i="5"/>
  <c r="P346" i="5" s="1"/>
  <c r="O347" i="5"/>
  <c r="P347" i="5" s="1"/>
  <c r="O348" i="5"/>
  <c r="P348" i="5" s="1"/>
  <c r="O349" i="5"/>
  <c r="P349" i="5" s="1"/>
  <c r="O350" i="5"/>
  <c r="P350" i="5" s="1"/>
  <c r="O351" i="5"/>
  <c r="P351" i="5" s="1"/>
  <c r="O352" i="5"/>
  <c r="P352" i="5" s="1"/>
  <c r="O353" i="5"/>
  <c r="P353" i="5" s="1"/>
  <c r="O354" i="5"/>
  <c r="P354" i="5" s="1"/>
  <c r="O355" i="5"/>
  <c r="P355" i="5" s="1"/>
  <c r="O356" i="5"/>
  <c r="P356" i="5" s="1"/>
  <c r="O357" i="5"/>
  <c r="P357" i="5" s="1"/>
  <c r="O358" i="5"/>
  <c r="P358" i="5" s="1"/>
  <c r="O359" i="5"/>
  <c r="P359" i="5" s="1"/>
  <c r="O360" i="5"/>
  <c r="P360" i="5" s="1"/>
  <c r="O361" i="5"/>
  <c r="P361" i="5" s="1"/>
  <c r="O362" i="5"/>
  <c r="P362" i="5" s="1"/>
  <c r="O363" i="5"/>
  <c r="P363" i="5" s="1"/>
  <c r="O364" i="5"/>
  <c r="P364" i="5" s="1"/>
  <c r="O365" i="5"/>
  <c r="P365" i="5" s="1"/>
  <c r="O366" i="5"/>
  <c r="P366" i="5" s="1"/>
  <c r="O367" i="5"/>
  <c r="P367" i="5" s="1"/>
  <c r="O368" i="5"/>
  <c r="P368" i="5" s="1"/>
  <c r="O369" i="5"/>
  <c r="P369" i="5" s="1"/>
  <c r="O370" i="5"/>
  <c r="P370" i="5" s="1"/>
  <c r="O371" i="5"/>
  <c r="P371" i="5" s="1"/>
  <c r="O372" i="5"/>
  <c r="P372" i="5" s="1"/>
  <c r="O373" i="5"/>
  <c r="P373" i="5" s="1"/>
  <c r="O374" i="5"/>
  <c r="P374" i="5" s="1"/>
  <c r="O375" i="5"/>
  <c r="P375" i="5" s="1"/>
  <c r="O376" i="5"/>
  <c r="P376" i="5" s="1"/>
  <c r="O377" i="5"/>
  <c r="P377" i="5" s="1"/>
  <c r="O378" i="5"/>
  <c r="P378" i="5" s="1"/>
  <c r="O379" i="5"/>
  <c r="P379" i="5" s="1"/>
  <c r="O380" i="5"/>
  <c r="P380" i="5" s="1"/>
  <c r="O381" i="5"/>
  <c r="P381" i="5" s="1"/>
  <c r="O382" i="5"/>
  <c r="P382" i="5" s="1"/>
  <c r="O383" i="5"/>
  <c r="P383" i="5" s="1"/>
  <c r="O384" i="5"/>
  <c r="P384" i="5" s="1"/>
  <c r="O385" i="5"/>
  <c r="P385" i="5" s="1"/>
  <c r="O386" i="5"/>
  <c r="P386" i="5" s="1"/>
  <c r="O387" i="5"/>
  <c r="P387" i="5" s="1"/>
  <c r="O388" i="5"/>
  <c r="P388" i="5" s="1"/>
  <c r="O389" i="5"/>
  <c r="P389" i="5" s="1"/>
  <c r="O390" i="5"/>
  <c r="P390" i="5" s="1"/>
  <c r="O391" i="5"/>
  <c r="P391" i="5" s="1"/>
  <c r="O392" i="5"/>
  <c r="P392" i="5" s="1"/>
  <c r="O393" i="5"/>
  <c r="P393" i="5" s="1"/>
  <c r="O394" i="5"/>
  <c r="P394" i="5" s="1"/>
  <c r="O395" i="5"/>
  <c r="P395" i="5" s="1"/>
  <c r="O396" i="5"/>
  <c r="P396" i="5" s="1"/>
  <c r="O397" i="5"/>
  <c r="P397" i="5" s="1"/>
  <c r="O398" i="5"/>
  <c r="P398" i="5" s="1"/>
  <c r="O399" i="5"/>
  <c r="P399" i="5" s="1"/>
  <c r="O400" i="5"/>
  <c r="P400" i="5" s="1"/>
  <c r="O401" i="5"/>
  <c r="P401" i="5" s="1"/>
  <c r="O402" i="5"/>
  <c r="P402" i="5" s="1"/>
  <c r="O403" i="5"/>
  <c r="P403" i="5" s="1"/>
  <c r="O404" i="5"/>
  <c r="P404" i="5" s="1"/>
  <c r="O405" i="5"/>
  <c r="P405" i="5" s="1"/>
  <c r="O406" i="5"/>
  <c r="P406" i="5" s="1"/>
  <c r="O407" i="5"/>
  <c r="P407" i="5" s="1"/>
  <c r="O408" i="5"/>
  <c r="P408" i="5" s="1"/>
  <c r="O409" i="5"/>
  <c r="P409" i="5" s="1"/>
  <c r="O410" i="5"/>
  <c r="P410" i="5" s="1"/>
  <c r="O411" i="5"/>
  <c r="P411" i="5" s="1"/>
  <c r="O412" i="5"/>
  <c r="P412" i="5" s="1"/>
  <c r="O413" i="5"/>
  <c r="P413" i="5" s="1"/>
  <c r="O414" i="5"/>
  <c r="P414" i="5" s="1"/>
  <c r="O415" i="5"/>
  <c r="P415" i="5" s="1"/>
  <c r="O416" i="5"/>
  <c r="P416" i="5" s="1"/>
  <c r="O417" i="5"/>
  <c r="P417" i="5" s="1"/>
  <c r="O418" i="5"/>
  <c r="P418" i="5" s="1"/>
  <c r="O419" i="5"/>
  <c r="P419" i="5" s="1"/>
  <c r="O420" i="5"/>
  <c r="P420" i="5" s="1"/>
  <c r="O421" i="5"/>
  <c r="P421" i="5" s="1"/>
  <c r="O422" i="5"/>
  <c r="P422" i="5" s="1"/>
  <c r="O423" i="5"/>
  <c r="P423" i="5" s="1"/>
  <c r="O424" i="5"/>
  <c r="P424" i="5" s="1"/>
  <c r="O425" i="5"/>
  <c r="P425" i="5" s="1"/>
  <c r="O426" i="5"/>
  <c r="P426" i="5" s="1"/>
  <c r="O427" i="5"/>
  <c r="P427" i="5" s="1"/>
  <c r="O428" i="5"/>
  <c r="P428" i="5" s="1"/>
  <c r="O429" i="5"/>
  <c r="P429" i="5" s="1"/>
  <c r="O430" i="5"/>
  <c r="P430" i="5" s="1"/>
  <c r="O431" i="5"/>
  <c r="P431" i="5" s="1"/>
  <c r="O432" i="5"/>
  <c r="P432" i="5" s="1"/>
  <c r="O433" i="5"/>
  <c r="P433" i="5" s="1"/>
  <c r="O434" i="5"/>
  <c r="P434" i="5" s="1"/>
  <c r="O435" i="5"/>
  <c r="P435" i="5" s="1"/>
  <c r="O436" i="5"/>
  <c r="P436" i="5" s="1"/>
  <c r="O437" i="5"/>
  <c r="P437" i="5" s="1"/>
  <c r="O438" i="5"/>
  <c r="P438" i="5" s="1"/>
  <c r="O439" i="5"/>
  <c r="P439" i="5" s="1"/>
  <c r="O440" i="5"/>
  <c r="P440" i="5" s="1"/>
  <c r="O441" i="5"/>
  <c r="P441" i="5" s="1"/>
  <c r="O442" i="5"/>
  <c r="P442" i="5" s="1"/>
  <c r="O443" i="5"/>
  <c r="P443" i="5" s="1"/>
  <c r="O444" i="5"/>
  <c r="P444" i="5" s="1"/>
  <c r="O445" i="5"/>
  <c r="P445" i="5" s="1"/>
  <c r="O446" i="5"/>
  <c r="P446" i="5" s="1"/>
  <c r="O447" i="5"/>
  <c r="P447" i="5" s="1"/>
  <c r="O448" i="5"/>
  <c r="P448" i="5" s="1"/>
  <c r="O449" i="5"/>
  <c r="P449" i="5" s="1"/>
  <c r="O450" i="5"/>
  <c r="P450" i="5" s="1"/>
  <c r="O451" i="5"/>
  <c r="P451" i="5" s="1"/>
  <c r="O452" i="5"/>
  <c r="P452" i="5" s="1"/>
  <c r="O453" i="5"/>
  <c r="P453" i="5" s="1"/>
  <c r="O454" i="5"/>
  <c r="P454" i="5" s="1"/>
  <c r="O455" i="5"/>
  <c r="P455" i="5" s="1"/>
  <c r="O456" i="5"/>
  <c r="P456" i="5" s="1"/>
  <c r="O457" i="5"/>
  <c r="P457" i="5" s="1"/>
  <c r="O458" i="5"/>
  <c r="P458" i="5" s="1"/>
  <c r="O459" i="5"/>
  <c r="P459" i="5" s="1"/>
  <c r="O460" i="5"/>
  <c r="P460" i="5" s="1"/>
  <c r="O461" i="5"/>
  <c r="P461" i="5" s="1"/>
  <c r="O462" i="5"/>
  <c r="P462" i="5" s="1"/>
  <c r="O463" i="5"/>
  <c r="P463" i="5" s="1"/>
  <c r="O464" i="5"/>
  <c r="P464" i="5" s="1"/>
  <c r="O465" i="5"/>
  <c r="P465" i="5" s="1"/>
  <c r="O466" i="5"/>
  <c r="P466" i="5" s="1"/>
  <c r="O467" i="5"/>
  <c r="P467" i="5" s="1"/>
  <c r="O468" i="5"/>
  <c r="P468" i="5" s="1"/>
  <c r="O469" i="5"/>
  <c r="P469" i="5" s="1"/>
  <c r="O470" i="5"/>
  <c r="P470" i="5" s="1"/>
  <c r="O471" i="5"/>
  <c r="P471" i="5" s="1"/>
  <c r="O472" i="5"/>
  <c r="P472" i="5" s="1"/>
  <c r="O473" i="5"/>
  <c r="P473" i="5" s="1"/>
  <c r="O474" i="5"/>
  <c r="P474" i="5" s="1"/>
  <c r="O475" i="5"/>
  <c r="P475" i="5" s="1"/>
  <c r="O476" i="5"/>
  <c r="P476" i="5" s="1"/>
  <c r="O477" i="5"/>
  <c r="P477" i="5" s="1"/>
  <c r="O478" i="5"/>
  <c r="P478" i="5" s="1"/>
  <c r="O479" i="5"/>
  <c r="P479" i="5" s="1"/>
  <c r="O480" i="5"/>
  <c r="P480" i="5" s="1"/>
  <c r="O481" i="5"/>
  <c r="P481" i="5" s="1"/>
  <c r="O482" i="5"/>
  <c r="P482" i="5" s="1"/>
  <c r="O483" i="5"/>
  <c r="P483" i="5" s="1"/>
  <c r="O484" i="5"/>
  <c r="P484" i="5" s="1"/>
  <c r="O485" i="5"/>
  <c r="P485" i="5" s="1"/>
  <c r="O486" i="5"/>
  <c r="P486" i="5" s="1"/>
  <c r="O487" i="5"/>
  <c r="P487" i="5" s="1"/>
  <c r="O488" i="5"/>
  <c r="P488" i="5" s="1"/>
  <c r="O489" i="5"/>
  <c r="P489" i="5" s="1"/>
  <c r="O490" i="5"/>
  <c r="P490" i="5" s="1"/>
  <c r="O491" i="5"/>
  <c r="P491" i="5" s="1"/>
  <c r="O492" i="5"/>
  <c r="P492" i="5" s="1"/>
  <c r="O493" i="5"/>
  <c r="P493" i="5" s="1"/>
  <c r="O494" i="5"/>
  <c r="P494" i="5" s="1"/>
  <c r="O495" i="5"/>
  <c r="P495" i="5" s="1"/>
  <c r="O496" i="5"/>
  <c r="P496" i="5" s="1"/>
  <c r="O497" i="5"/>
  <c r="P497" i="5" s="1"/>
  <c r="O498" i="5"/>
  <c r="P498" i="5" s="1"/>
  <c r="O499" i="5"/>
  <c r="P499" i="5" s="1"/>
  <c r="O500" i="5"/>
  <c r="P500" i="5" s="1"/>
  <c r="O501" i="5"/>
  <c r="P501" i="5" s="1"/>
  <c r="O502" i="5"/>
  <c r="P502" i="5" s="1"/>
  <c r="O503" i="5"/>
  <c r="P503" i="5" s="1"/>
  <c r="O504" i="5"/>
  <c r="P504" i="5" s="1"/>
  <c r="O505" i="5"/>
  <c r="P505" i="5" s="1"/>
  <c r="O506" i="5"/>
  <c r="P506" i="5" s="1"/>
  <c r="O507" i="5"/>
  <c r="P507" i="5" s="1"/>
  <c r="O508" i="5"/>
  <c r="P508" i="5" s="1"/>
  <c r="O509" i="5"/>
  <c r="P509" i="5" s="1"/>
  <c r="O510" i="5"/>
  <c r="P510" i="5" s="1"/>
  <c r="O511" i="5"/>
  <c r="P511" i="5" s="1"/>
  <c r="O512" i="5"/>
  <c r="P512" i="5" s="1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13" i="5"/>
  <c r="Q14" i="5"/>
  <c r="S14" i="5" s="1"/>
  <c r="R14" i="5"/>
  <c r="T14" i="5"/>
  <c r="Q15" i="5"/>
  <c r="S15" i="5" s="1"/>
  <c r="R15" i="5"/>
  <c r="T15" i="5"/>
  <c r="Q16" i="5"/>
  <c r="R16" i="5"/>
  <c r="T16" i="5"/>
  <c r="Q17" i="5"/>
  <c r="R17" i="5"/>
  <c r="T17" i="5"/>
  <c r="Q18" i="5"/>
  <c r="S18" i="5" s="1"/>
  <c r="R18" i="5"/>
  <c r="T18" i="5"/>
  <c r="Q19" i="5"/>
  <c r="S19" i="5" s="1"/>
  <c r="R19" i="5"/>
  <c r="T19" i="5"/>
  <c r="Q20" i="5"/>
  <c r="R20" i="5"/>
  <c r="T20" i="5"/>
  <c r="Q21" i="5"/>
  <c r="R21" i="5"/>
  <c r="T21" i="5"/>
  <c r="Q22" i="5"/>
  <c r="R22" i="5"/>
  <c r="T22" i="5"/>
  <c r="Q23" i="5"/>
  <c r="S23" i="5" s="1"/>
  <c r="R23" i="5"/>
  <c r="T23" i="5"/>
  <c r="Q24" i="5"/>
  <c r="S24" i="5" s="1"/>
  <c r="R24" i="5"/>
  <c r="T24" i="5"/>
  <c r="Q25" i="5"/>
  <c r="S25" i="5" s="1"/>
  <c r="R25" i="5"/>
  <c r="T25" i="5"/>
  <c r="Q26" i="5"/>
  <c r="S26" i="5" s="1"/>
  <c r="R26" i="5"/>
  <c r="T26" i="5"/>
  <c r="Q27" i="5"/>
  <c r="S27" i="5" s="1"/>
  <c r="R27" i="5"/>
  <c r="T27" i="5"/>
  <c r="Q28" i="5"/>
  <c r="S28" i="5" s="1"/>
  <c r="R28" i="5"/>
  <c r="T28" i="5"/>
  <c r="Q29" i="5"/>
  <c r="S29" i="5" s="1"/>
  <c r="R29" i="5"/>
  <c r="T29" i="5"/>
  <c r="Q30" i="5"/>
  <c r="S30" i="5" s="1"/>
  <c r="R30" i="5"/>
  <c r="T30" i="5"/>
  <c r="Q31" i="5"/>
  <c r="S31" i="5" s="1"/>
  <c r="R31" i="5"/>
  <c r="T31" i="5"/>
  <c r="Q32" i="5"/>
  <c r="S32" i="5" s="1"/>
  <c r="R32" i="5"/>
  <c r="T32" i="5"/>
  <c r="Q33" i="5"/>
  <c r="S33" i="5" s="1"/>
  <c r="R33" i="5"/>
  <c r="T33" i="5"/>
  <c r="Q34" i="5"/>
  <c r="S34" i="5" s="1"/>
  <c r="R34" i="5"/>
  <c r="T34" i="5"/>
  <c r="Q35" i="5"/>
  <c r="S35" i="5" s="1"/>
  <c r="R35" i="5"/>
  <c r="T35" i="5"/>
  <c r="Q36" i="5"/>
  <c r="S36" i="5" s="1"/>
  <c r="R36" i="5"/>
  <c r="T36" i="5"/>
  <c r="Q37" i="5"/>
  <c r="R37" i="5"/>
  <c r="T37" i="5"/>
  <c r="Q38" i="5"/>
  <c r="R38" i="5"/>
  <c r="T38" i="5"/>
  <c r="Q39" i="5"/>
  <c r="S39" i="5" s="1"/>
  <c r="R39" i="5"/>
  <c r="T39" i="5"/>
  <c r="Q40" i="5"/>
  <c r="S40" i="5" s="1"/>
  <c r="R40" i="5"/>
  <c r="T40" i="5"/>
  <c r="Q41" i="5"/>
  <c r="S41" i="5" s="1"/>
  <c r="R41" i="5"/>
  <c r="T41" i="5"/>
  <c r="Q42" i="5"/>
  <c r="S42" i="5" s="1"/>
  <c r="R42" i="5"/>
  <c r="T42" i="5"/>
  <c r="Q43" i="5"/>
  <c r="S43" i="5" s="1"/>
  <c r="R43" i="5"/>
  <c r="H43" i="5" s="1"/>
  <c r="T43" i="5"/>
  <c r="Q44" i="5"/>
  <c r="S44" i="5" s="1"/>
  <c r="R44" i="5"/>
  <c r="T44" i="5"/>
  <c r="Q45" i="5"/>
  <c r="S45" i="5" s="1"/>
  <c r="R45" i="5"/>
  <c r="T45" i="5"/>
  <c r="Q46" i="5"/>
  <c r="S46" i="5" s="1"/>
  <c r="R46" i="5"/>
  <c r="T46" i="5"/>
  <c r="Q47" i="5"/>
  <c r="S47" i="5" s="1"/>
  <c r="R47" i="5"/>
  <c r="T47" i="5"/>
  <c r="Q48" i="5"/>
  <c r="S48" i="5" s="1"/>
  <c r="R48" i="5"/>
  <c r="T48" i="5"/>
  <c r="Q49" i="5"/>
  <c r="S49" i="5" s="1"/>
  <c r="R49" i="5"/>
  <c r="T49" i="5"/>
  <c r="Q50" i="5"/>
  <c r="S50" i="5" s="1"/>
  <c r="R50" i="5"/>
  <c r="T50" i="5"/>
  <c r="Q51" i="5"/>
  <c r="S51" i="5" s="1"/>
  <c r="R51" i="5"/>
  <c r="T51" i="5"/>
  <c r="Q52" i="5"/>
  <c r="S52" i="5" s="1"/>
  <c r="R52" i="5"/>
  <c r="T52" i="5"/>
  <c r="Q53" i="5"/>
  <c r="R53" i="5"/>
  <c r="T53" i="5"/>
  <c r="Q54" i="5"/>
  <c r="R54" i="5"/>
  <c r="T54" i="5"/>
  <c r="Q55" i="5"/>
  <c r="S55" i="5" s="1"/>
  <c r="R55" i="5"/>
  <c r="T55" i="5"/>
  <c r="Q56" i="5"/>
  <c r="S56" i="5" s="1"/>
  <c r="R56" i="5"/>
  <c r="T56" i="5"/>
  <c r="Q57" i="5"/>
  <c r="S57" i="5" s="1"/>
  <c r="R57" i="5"/>
  <c r="T57" i="5"/>
  <c r="Q58" i="5"/>
  <c r="S58" i="5" s="1"/>
  <c r="R58" i="5"/>
  <c r="T58" i="5"/>
  <c r="Q59" i="5"/>
  <c r="S59" i="5" s="1"/>
  <c r="R59" i="5"/>
  <c r="T59" i="5"/>
  <c r="Q60" i="5"/>
  <c r="S60" i="5" s="1"/>
  <c r="R60" i="5"/>
  <c r="T60" i="5"/>
  <c r="Q61" i="5"/>
  <c r="S61" i="5" s="1"/>
  <c r="R61" i="5"/>
  <c r="T61" i="5"/>
  <c r="Q62" i="5"/>
  <c r="S62" i="5" s="1"/>
  <c r="R62" i="5"/>
  <c r="T62" i="5"/>
  <c r="Q63" i="5"/>
  <c r="S63" i="5" s="1"/>
  <c r="R63" i="5"/>
  <c r="T63" i="5"/>
  <c r="Q64" i="5"/>
  <c r="S64" i="5" s="1"/>
  <c r="R64" i="5"/>
  <c r="T64" i="5"/>
  <c r="Q65" i="5"/>
  <c r="S65" i="5" s="1"/>
  <c r="R65" i="5"/>
  <c r="T65" i="5"/>
  <c r="Q66" i="5"/>
  <c r="S66" i="5" s="1"/>
  <c r="R66" i="5"/>
  <c r="T66" i="5"/>
  <c r="Q67" i="5"/>
  <c r="S67" i="5" s="1"/>
  <c r="R67" i="5"/>
  <c r="T67" i="5"/>
  <c r="Q68" i="5"/>
  <c r="U68" i="5" s="1"/>
  <c r="R68" i="5"/>
  <c r="T68" i="5"/>
  <c r="Q69" i="5"/>
  <c r="R69" i="5"/>
  <c r="T69" i="5"/>
  <c r="Q70" i="5"/>
  <c r="R70" i="5"/>
  <c r="T70" i="5"/>
  <c r="Q71" i="5"/>
  <c r="S71" i="5" s="1"/>
  <c r="R71" i="5"/>
  <c r="T71" i="5"/>
  <c r="Q72" i="5"/>
  <c r="S72" i="5" s="1"/>
  <c r="R72" i="5"/>
  <c r="T72" i="5"/>
  <c r="Q73" i="5"/>
  <c r="S73" i="5" s="1"/>
  <c r="R73" i="5"/>
  <c r="T73" i="5"/>
  <c r="Q74" i="5"/>
  <c r="S74" i="5" s="1"/>
  <c r="R74" i="5"/>
  <c r="T74" i="5"/>
  <c r="Q75" i="5"/>
  <c r="S75" i="5" s="1"/>
  <c r="R75" i="5"/>
  <c r="T75" i="5"/>
  <c r="Q76" i="5"/>
  <c r="S76" i="5" s="1"/>
  <c r="R76" i="5"/>
  <c r="T76" i="5"/>
  <c r="Q77" i="5"/>
  <c r="S77" i="5" s="1"/>
  <c r="R77" i="5"/>
  <c r="T77" i="5"/>
  <c r="Q78" i="5"/>
  <c r="S78" i="5" s="1"/>
  <c r="R78" i="5"/>
  <c r="T78" i="5"/>
  <c r="Q79" i="5"/>
  <c r="S79" i="5" s="1"/>
  <c r="R79" i="5"/>
  <c r="T79" i="5"/>
  <c r="Q80" i="5"/>
  <c r="S80" i="5" s="1"/>
  <c r="R80" i="5"/>
  <c r="T80" i="5"/>
  <c r="Q81" i="5"/>
  <c r="S81" i="5" s="1"/>
  <c r="R81" i="5"/>
  <c r="T81" i="5"/>
  <c r="Q82" i="5"/>
  <c r="S82" i="5" s="1"/>
  <c r="R82" i="5"/>
  <c r="T82" i="5"/>
  <c r="Q83" i="5"/>
  <c r="S83" i="5" s="1"/>
  <c r="R83" i="5"/>
  <c r="T83" i="5"/>
  <c r="Q84" i="5"/>
  <c r="S84" i="5" s="1"/>
  <c r="R84" i="5"/>
  <c r="T84" i="5"/>
  <c r="Q85" i="5"/>
  <c r="R85" i="5"/>
  <c r="T85" i="5"/>
  <c r="Q86" i="5"/>
  <c r="R86" i="5"/>
  <c r="T86" i="5"/>
  <c r="Q87" i="5"/>
  <c r="S87" i="5" s="1"/>
  <c r="R87" i="5"/>
  <c r="T87" i="5"/>
  <c r="Q88" i="5"/>
  <c r="S88" i="5" s="1"/>
  <c r="R88" i="5"/>
  <c r="T88" i="5"/>
  <c r="Q89" i="5"/>
  <c r="S89" i="5" s="1"/>
  <c r="R89" i="5"/>
  <c r="T89" i="5"/>
  <c r="Q90" i="5"/>
  <c r="S90" i="5" s="1"/>
  <c r="R90" i="5"/>
  <c r="T90" i="5"/>
  <c r="Q91" i="5"/>
  <c r="S91" i="5" s="1"/>
  <c r="R91" i="5"/>
  <c r="T91" i="5"/>
  <c r="Q92" i="5"/>
  <c r="S92" i="5" s="1"/>
  <c r="R92" i="5"/>
  <c r="T92" i="5"/>
  <c r="Q93" i="5"/>
  <c r="S93" i="5" s="1"/>
  <c r="R93" i="5"/>
  <c r="T93" i="5"/>
  <c r="Q94" i="5"/>
  <c r="S94" i="5" s="1"/>
  <c r="R94" i="5"/>
  <c r="T94" i="5"/>
  <c r="Q95" i="5"/>
  <c r="S95" i="5" s="1"/>
  <c r="R95" i="5"/>
  <c r="T95" i="5"/>
  <c r="Q96" i="5"/>
  <c r="S96" i="5" s="1"/>
  <c r="R96" i="5"/>
  <c r="T96" i="5"/>
  <c r="Q97" i="5"/>
  <c r="S97" i="5" s="1"/>
  <c r="R97" i="5"/>
  <c r="T97" i="5"/>
  <c r="Q98" i="5"/>
  <c r="S98" i="5" s="1"/>
  <c r="R98" i="5"/>
  <c r="T98" i="5"/>
  <c r="Q99" i="5"/>
  <c r="S99" i="5" s="1"/>
  <c r="R99" i="5"/>
  <c r="T99" i="5"/>
  <c r="Q100" i="5"/>
  <c r="S100" i="5" s="1"/>
  <c r="R100" i="5"/>
  <c r="T100" i="5"/>
  <c r="Q101" i="5"/>
  <c r="R101" i="5"/>
  <c r="T101" i="5"/>
  <c r="Q102" i="5"/>
  <c r="R102" i="5"/>
  <c r="T102" i="5"/>
  <c r="Q103" i="5"/>
  <c r="S103" i="5" s="1"/>
  <c r="R103" i="5"/>
  <c r="T103" i="5"/>
  <c r="Q104" i="5"/>
  <c r="S104" i="5" s="1"/>
  <c r="R104" i="5"/>
  <c r="T104" i="5"/>
  <c r="Q105" i="5"/>
  <c r="S105" i="5" s="1"/>
  <c r="R105" i="5"/>
  <c r="T105" i="5"/>
  <c r="Q106" i="5"/>
  <c r="S106" i="5" s="1"/>
  <c r="R106" i="5"/>
  <c r="T106" i="5"/>
  <c r="Q107" i="5"/>
  <c r="S107" i="5" s="1"/>
  <c r="R107" i="5"/>
  <c r="T107" i="5"/>
  <c r="Q108" i="5"/>
  <c r="S108" i="5" s="1"/>
  <c r="R108" i="5"/>
  <c r="T108" i="5"/>
  <c r="Q109" i="5"/>
  <c r="S109" i="5" s="1"/>
  <c r="R109" i="5"/>
  <c r="T109" i="5"/>
  <c r="Q110" i="5"/>
  <c r="S110" i="5" s="1"/>
  <c r="R110" i="5"/>
  <c r="T110" i="5"/>
  <c r="Q111" i="5"/>
  <c r="S111" i="5" s="1"/>
  <c r="R111" i="5"/>
  <c r="T111" i="5"/>
  <c r="Q112" i="5"/>
  <c r="S112" i="5" s="1"/>
  <c r="R112" i="5"/>
  <c r="T112" i="5"/>
  <c r="Q113" i="5"/>
  <c r="S113" i="5" s="1"/>
  <c r="R113" i="5"/>
  <c r="T113" i="5"/>
  <c r="Q114" i="5"/>
  <c r="S114" i="5" s="1"/>
  <c r="R114" i="5"/>
  <c r="T114" i="5"/>
  <c r="Q115" i="5"/>
  <c r="S115" i="5" s="1"/>
  <c r="R115" i="5"/>
  <c r="T115" i="5"/>
  <c r="Q116" i="5"/>
  <c r="S116" i="5" s="1"/>
  <c r="R116" i="5"/>
  <c r="T116" i="5"/>
  <c r="Q117" i="5"/>
  <c r="R117" i="5"/>
  <c r="T117" i="5"/>
  <c r="Q118" i="5"/>
  <c r="R118" i="5"/>
  <c r="T118" i="5"/>
  <c r="Q119" i="5"/>
  <c r="S119" i="5" s="1"/>
  <c r="R119" i="5"/>
  <c r="T119" i="5"/>
  <c r="Q120" i="5"/>
  <c r="S120" i="5" s="1"/>
  <c r="R120" i="5"/>
  <c r="T120" i="5"/>
  <c r="Q121" i="5"/>
  <c r="S121" i="5" s="1"/>
  <c r="R121" i="5"/>
  <c r="T121" i="5"/>
  <c r="Q122" i="5"/>
  <c r="S122" i="5" s="1"/>
  <c r="R122" i="5"/>
  <c r="T122" i="5"/>
  <c r="Q123" i="5"/>
  <c r="S123" i="5" s="1"/>
  <c r="R123" i="5"/>
  <c r="T123" i="5"/>
  <c r="Q124" i="5"/>
  <c r="S124" i="5" s="1"/>
  <c r="R124" i="5"/>
  <c r="T124" i="5"/>
  <c r="Q125" i="5"/>
  <c r="S125" i="5" s="1"/>
  <c r="R125" i="5"/>
  <c r="T125" i="5"/>
  <c r="Q126" i="5"/>
  <c r="S126" i="5" s="1"/>
  <c r="R126" i="5"/>
  <c r="T126" i="5"/>
  <c r="Q127" i="5"/>
  <c r="S127" i="5" s="1"/>
  <c r="R127" i="5"/>
  <c r="T127" i="5"/>
  <c r="Q128" i="5"/>
  <c r="S128" i="5" s="1"/>
  <c r="R128" i="5"/>
  <c r="T128" i="5"/>
  <c r="Q129" i="5"/>
  <c r="S129" i="5" s="1"/>
  <c r="R129" i="5"/>
  <c r="T129" i="5"/>
  <c r="Q130" i="5"/>
  <c r="S130" i="5" s="1"/>
  <c r="R130" i="5"/>
  <c r="T130" i="5"/>
  <c r="Q131" i="5"/>
  <c r="S131" i="5" s="1"/>
  <c r="R131" i="5"/>
  <c r="T131" i="5"/>
  <c r="Q132" i="5"/>
  <c r="S132" i="5" s="1"/>
  <c r="R132" i="5"/>
  <c r="T132" i="5"/>
  <c r="Q133" i="5"/>
  <c r="R133" i="5"/>
  <c r="T133" i="5"/>
  <c r="Q134" i="5"/>
  <c r="R134" i="5"/>
  <c r="T134" i="5"/>
  <c r="Q135" i="5"/>
  <c r="S135" i="5" s="1"/>
  <c r="R135" i="5"/>
  <c r="T135" i="5"/>
  <c r="Q136" i="5"/>
  <c r="S136" i="5" s="1"/>
  <c r="R136" i="5"/>
  <c r="T136" i="5"/>
  <c r="Q137" i="5"/>
  <c r="S137" i="5" s="1"/>
  <c r="R137" i="5"/>
  <c r="T137" i="5"/>
  <c r="Q138" i="5"/>
  <c r="S138" i="5" s="1"/>
  <c r="R138" i="5"/>
  <c r="T138" i="5"/>
  <c r="Q139" i="5"/>
  <c r="S139" i="5" s="1"/>
  <c r="R139" i="5"/>
  <c r="T139" i="5"/>
  <c r="Q140" i="5"/>
  <c r="S140" i="5" s="1"/>
  <c r="R140" i="5"/>
  <c r="T140" i="5"/>
  <c r="Q141" i="5"/>
  <c r="S141" i="5" s="1"/>
  <c r="R141" i="5"/>
  <c r="T141" i="5"/>
  <c r="Q142" i="5"/>
  <c r="S142" i="5" s="1"/>
  <c r="R142" i="5"/>
  <c r="T142" i="5"/>
  <c r="Q143" i="5"/>
  <c r="S143" i="5" s="1"/>
  <c r="R143" i="5"/>
  <c r="T143" i="5"/>
  <c r="Q144" i="5"/>
  <c r="S144" i="5" s="1"/>
  <c r="R144" i="5"/>
  <c r="T144" i="5"/>
  <c r="Q145" i="5"/>
  <c r="S145" i="5" s="1"/>
  <c r="R145" i="5"/>
  <c r="T145" i="5"/>
  <c r="Q146" i="5"/>
  <c r="S146" i="5" s="1"/>
  <c r="R146" i="5"/>
  <c r="T146" i="5"/>
  <c r="Q147" i="5"/>
  <c r="S147" i="5" s="1"/>
  <c r="R147" i="5"/>
  <c r="T147" i="5"/>
  <c r="Q148" i="5"/>
  <c r="S148" i="5" s="1"/>
  <c r="R148" i="5"/>
  <c r="T148" i="5"/>
  <c r="Q149" i="5"/>
  <c r="R149" i="5"/>
  <c r="T149" i="5"/>
  <c r="Q150" i="5"/>
  <c r="R150" i="5"/>
  <c r="T150" i="5"/>
  <c r="Q151" i="5"/>
  <c r="S151" i="5" s="1"/>
  <c r="R151" i="5"/>
  <c r="T151" i="5"/>
  <c r="Q152" i="5"/>
  <c r="S152" i="5" s="1"/>
  <c r="R152" i="5"/>
  <c r="T152" i="5"/>
  <c r="Q153" i="5"/>
  <c r="S153" i="5" s="1"/>
  <c r="R153" i="5"/>
  <c r="T153" i="5"/>
  <c r="Q154" i="5"/>
  <c r="S154" i="5" s="1"/>
  <c r="R154" i="5"/>
  <c r="T154" i="5"/>
  <c r="Q155" i="5"/>
  <c r="S155" i="5" s="1"/>
  <c r="R155" i="5"/>
  <c r="T155" i="5"/>
  <c r="Q156" i="5"/>
  <c r="S156" i="5" s="1"/>
  <c r="R156" i="5"/>
  <c r="T156" i="5"/>
  <c r="Q157" i="5"/>
  <c r="S157" i="5" s="1"/>
  <c r="R157" i="5"/>
  <c r="T157" i="5"/>
  <c r="Q158" i="5"/>
  <c r="S158" i="5" s="1"/>
  <c r="R158" i="5"/>
  <c r="T158" i="5"/>
  <c r="Q159" i="5"/>
  <c r="S159" i="5" s="1"/>
  <c r="R159" i="5"/>
  <c r="T159" i="5"/>
  <c r="Q160" i="5"/>
  <c r="S160" i="5" s="1"/>
  <c r="R160" i="5"/>
  <c r="T160" i="5"/>
  <c r="Q161" i="5"/>
  <c r="S161" i="5" s="1"/>
  <c r="R161" i="5"/>
  <c r="T161" i="5"/>
  <c r="Q162" i="5"/>
  <c r="S162" i="5" s="1"/>
  <c r="R162" i="5"/>
  <c r="T162" i="5"/>
  <c r="Q163" i="5"/>
  <c r="S163" i="5" s="1"/>
  <c r="R163" i="5"/>
  <c r="T163" i="5"/>
  <c r="Q164" i="5"/>
  <c r="S164" i="5" s="1"/>
  <c r="R164" i="5"/>
  <c r="T164" i="5"/>
  <c r="Q165" i="5"/>
  <c r="R165" i="5"/>
  <c r="T165" i="5"/>
  <c r="Q166" i="5"/>
  <c r="R166" i="5"/>
  <c r="T166" i="5"/>
  <c r="Q167" i="5"/>
  <c r="S167" i="5" s="1"/>
  <c r="R167" i="5"/>
  <c r="T167" i="5"/>
  <c r="Q168" i="5"/>
  <c r="S168" i="5" s="1"/>
  <c r="R168" i="5"/>
  <c r="T168" i="5"/>
  <c r="Q169" i="5"/>
  <c r="S169" i="5" s="1"/>
  <c r="R169" i="5"/>
  <c r="T169" i="5"/>
  <c r="Q170" i="5"/>
  <c r="S170" i="5" s="1"/>
  <c r="R170" i="5"/>
  <c r="T170" i="5"/>
  <c r="Q171" i="5"/>
  <c r="S171" i="5" s="1"/>
  <c r="R171" i="5"/>
  <c r="T171" i="5"/>
  <c r="Q172" i="5"/>
  <c r="S172" i="5" s="1"/>
  <c r="R172" i="5"/>
  <c r="T172" i="5"/>
  <c r="Q173" i="5"/>
  <c r="S173" i="5" s="1"/>
  <c r="R173" i="5"/>
  <c r="T173" i="5"/>
  <c r="Q174" i="5"/>
  <c r="S174" i="5" s="1"/>
  <c r="R174" i="5"/>
  <c r="T174" i="5"/>
  <c r="Q175" i="5"/>
  <c r="S175" i="5" s="1"/>
  <c r="R175" i="5"/>
  <c r="T175" i="5"/>
  <c r="Q176" i="5"/>
  <c r="S176" i="5" s="1"/>
  <c r="R176" i="5"/>
  <c r="T176" i="5"/>
  <c r="Q177" i="5"/>
  <c r="S177" i="5" s="1"/>
  <c r="R177" i="5"/>
  <c r="T177" i="5"/>
  <c r="Q178" i="5"/>
  <c r="S178" i="5" s="1"/>
  <c r="R178" i="5"/>
  <c r="T178" i="5"/>
  <c r="Q179" i="5"/>
  <c r="S179" i="5" s="1"/>
  <c r="R179" i="5"/>
  <c r="T179" i="5"/>
  <c r="Q180" i="5"/>
  <c r="S180" i="5" s="1"/>
  <c r="R180" i="5"/>
  <c r="T180" i="5"/>
  <c r="Q181" i="5"/>
  <c r="S181" i="5" s="1"/>
  <c r="R181" i="5"/>
  <c r="T181" i="5"/>
  <c r="Q182" i="5"/>
  <c r="S182" i="5" s="1"/>
  <c r="R182" i="5"/>
  <c r="T182" i="5"/>
  <c r="Q183" i="5"/>
  <c r="S183" i="5" s="1"/>
  <c r="R183" i="5"/>
  <c r="T183" i="5"/>
  <c r="Q184" i="5"/>
  <c r="S184" i="5" s="1"/>
  <c r="R184" i="5"/>
  <c r="T184" i="5"/>
  <c r="Q185" i="5"/>
  <c r="S185" i="5" s="1"/>
  <c r="R185" i="5"/>
  <c r="T185" i="5"/>
  <c r="Q186" i="5"/>
  <c r="S186" i="5" s="1"/>
  <c r="R186" i="5"/>
  <c r="T186" i="5"/>
  <c r="Q187" i="5"/>
  <c r="S187" i="5" s="1"/>
  <c r="R187" i="5"/>
  <c r="T187" i="5"/>
  <c r="Q188" i="5"/>
  <c r="S188" i="5" s="1"/>
  <c r="R188" i="5"/>
  <c r="T188" i="5"/>
  <c r="Q189" i="5"/>
  <c r="S189" i="5" s="1"/>
  <c r="R189" i="5"/>
  <c r="T189" i="5"/>
  <c r="Q190" i="5"/>
  <c r="S190" i="5" s="1"/>
  <c r="R190" i="5"/>
  <c r="T190" i="5"/>
  <c r="Q191" i="5"/>
  <c r="S191" i="5" s="1"/>
  <c r="R191" i="5"/>
  <c r="T191" i="5"/>
  <c r="Q192" i="5"/>
  <c r="S192" i="5" s="1"/>
  <c r="R192" i="5"/>
  <c r="T192" i="5"/>
  <c r="Q193" i="5"/>
  <c r="S193" i="5" s="1"/>
  <c r="R193" i="5"/>
  <c r="T193" i="5"/>
  <c r="Q194" i="5"/>
  <c r="S194" i="5" s="1"/>
  <c r="R194" i="5"/>
  <c r="T194" i="5"/>
  <c r="Q195" i="5"/>
  <c r="S195" i="5" s="1"/>
  <c r="R195" i="5"/>
  <c r="T195" i="5"/>
  <c r="Q196" i="5"/>
  <c r="S196" i="5" s="1"/>
  <c r="R196" i="5"/>
  <c r="T196" i="5"/>
  <c r="Q197" i="5"/>
  <c r="S197" i="5" s="1"/>
  <c r="R197" i="5"/>
  <c r="T197" i="5"/>
  <c r="Q198" i="5"/>
  <c r="R198" i="5"/>
  <c r="T198" i="5"/>
  <c r="Q199" i="5"/>
  <c r="S199" i="5" s="1"/>
  <c r="R199" i="5"/>
  <c r="T199" i="5"/>
  <c r="Q200" i="5"/>
  <c r="S200" i="5" s="1"/>
  <c r="R200" i="5"/>
  <c r="T200" i="5"/>
  <c r="Q201" i="5"/>
  <c r="S201" i="5" s="1"/>
  <c r="R201" i="5"/>
  <c r="T201" i="5"/>
  <c r="Q202" i="5"/>
  <c r="S202" i="5" s="1"/>
  <c r="R202" i="5"/>
  <c r="T202" i="5"/>
  <c r="Q203" i="5"/>
  <c r="S203" i="5" s="1"/>
  <c r="R203" i="5"/>
  <c r="T203" i="5"/>
  <c r="Q204" i="5"/>
  <c r="S204" i="5" s="1"/>
  <c r="R204" i="5"/>
  <c r="T204" i="5"/>
  <c r="Q205" i="5"/>
  <c r="R205" i="5"/>
  <c r="T205" i="5"/>
  <c r="Q206" i="5"/>
  <c r="R206" i="5"/>
  <c r="T206" i="5"/>
  <c r="Q207" i="5"/>
  <c r="R207" i="5"/>
  <c r="T207" i="5"/>
  <c r="Q208" i="5"/>
  <c r="S208" i="5" s="1"/>
  <c r="R208" i="5"/>
  <c r="T208" i="5"/>
  <c r="Q209" i="5"/>
  <c r="S209" i="5" s="1"/>
  <c r="R209" i="5"/>
  <c r="T209" i="5"/>
  <c r="Q210" i="5"/>
  <c r="S210" i="5" s="1"/>
  <c r="R210" i="5"/>
  <c r="T210" i="5"/>
  <c r="Q211" i="5"/>
  <c r="S211" i="5" s="1"/>
  <c r="R211" i="5"/>
  <c r="T211" i="5"/>
  <c r="Q212" i="5"/>
  <c r="S212" i="5" s="1"/>
  <c r="R212" i="5"/>
  <c r="T212" i="5"/>
  <c r="Q213" i="5"/>
  <c r="S213" i="5" s="1"/>
  <c r="R213" i="5"/>
  <c r="T213" i="5"/>
  <c r="Q214" i="5"/>
  <c r="R214" i="5"/>
  <c r="T214" i="5"/>
  <c r="Q215" i="5"/>
  <c r="S215" i="5" s="1"/>
  <c r="R215" i="5"/>
  <c r="T215" i="5"/>
  <c r="Q216" i="5"/>
  <c r="S216" i="5" s="1"/>
  <c r="R216" i="5"/>
  <c r="T216" i="5"/>
  <c r="Q217" i="5"/>
  <c r="S217" i="5" s="1"/>
  <c r="R217" i="5"/>
  <c r="T217" i="5"/>
  <c r="Q218" i="5"/>
  <c r="S218" i="5" s="1"/>
  <c r="R218" i="5"/>
  <c r="T218" i="5"/>
  <c r="Q219" i="5"/>
  <c r="S219" i="5" s="1"/>
  <c r="R219" i="5"/>
  <c r="T219" i="5"/>
  <c r="Q220" i="5"/>
  <c r="S220" i="5" s="1"/>
  <c r="R220" i="5"/>
  <c r="T220" i="5"/>
  <c r="Q221" i="5"/>
  <c r="R221" i="5"/>
  <c r="T221" i="5"/>
  <c r="Q222" i="5"/>
  <c r="R222" i="5"/>
  <c r="T222" i="5"/>
  <c r="Q223" i="5"/>
  <c r="R223" i="5"/>
  <c r="T223" i="5"/>
  <c r="Q224" i="5"/>
  <c r="S224" i="5" s="1"/>
  <c r="R224" i="5"/>
  <c r="T224" i="5"/>
  <c r="Q225" i="5"/>
  <c r="S225" i="5" s="1"/>
  <c r="R225" i="5"/>
  <c r="T225" i="5"/>
  <c r="Q226" i="5"/>
  <c r="S226" i="5" s="1"/>
  <c r="R226" i="5"/>
  <c r="T226" i="5"/>
  <c r="Q227" i="5"/>
  <c r="S227" i="5" s="1"/>
  <c r="R227" i="5"/>
  <c r="T227" i="5"/>
  <c r="Q228" i="5"/>
  <c r="S228" i="5" s="1"/>
  <c r="R228" i="5"/>
  <c r="T228" i="5"/>
  <c r="Q229" i="5"/>
  <c r="S229" i="5" s="1"/>
  <c r="R229" i="5"/>
  <c r="T229" i="5"/>
  <c r="Q230" i="5"/>
  <c r="R230" i="5"/>
  <c r="T230" i="5"/>
  <c r="Q231" i="5"/>
  <c r="S231" i="5" s="1"/>
  <c r="R231" i="5"/>
  <c r="T231" i="5"/>
  <c r="Q232" i="5"/>
  <c r="S232" i="5" s="1"/>
  <c r="R232" i="5"/>
  <c r="T232" i="5"/>
  <c r="Q233" i="5"/>
  <c r="S233" i="5" s="1"/>
  <c r="R233" i="5"/>
  <c r="T233" i="5"/>
  <c r="Q234" i="5"/>
  <c r="S234" i="5" s="1"/>
  <c r="R234" i="5"/>
  <c r="T234" i="5"/>
  <c r="Q235" i="5"/>
  <c r="S235" i="5" s="1"/>
  <c r="R235" i="5"/>
  <c r="T235" i="5"/>
  <c r="Q236" i="5"/>
  <c r="S236" i="5" s="1"/>
  <c r="R236" i="5"/>
  <c r="T236" i="5"/>
  <c r="Q237" i="5"/>
  <c r="R237" i="5"/>
  <c r="T237" i="5"/>
  <c r="Q238" i="5"/>
  <c r="R238" i="5"/>
  <c r="T238" i="5"/>
  <c r="Q239" i="5"/>
  <c r="R239" i="5"/>
  <c r="T239" i="5"/>
  <c r="Q240" i="5"/>
  <c r="S240" i="5" s="1"/>
  <c r="R240" i="5"/>
  <c r="T240" i="5"/>
  <c r="Q241" i="5"/>
  <c r="S241" i="5" s="1"/>
  <c r="R241" i="5"/>
  <c r="T241" i="5"/>
  <c r="Q242" i="5"/>
  <c r="S242" i="5" s="1"/>
  <c r="R242" i="5"/>
  <c r="T242" i="5"/>
  <c r="Q243" i="5"/>
  <c r="S243" i="5" s="1"/>
  <c r="R243" i="5"/>
  <c r="T243" i="5"/>
  <c r="Q244" i="5"/>
  <c r="S244" i="5" s="1"/>
  <c r="R244" i="5"/>
  <c r="T244" i="5"/>
  <c r="Q245" i="5"/>
  <c r="S245" i="5" s="1"/>
  <c r="R245" i="5"/>
  <c r="T245" i="5"/>
  <c r="Q246" i="5"/>
  <c r="R246" i="5"/>
  <c r="T246" i="5"/>
  <c r="Q247" i="5"/>
  <c r="S247" i="5" s="1"/>
  <c r="R247" i="5"/>
  <c r="T247" i="5"/>
  <c r="Q248" i="5"/>
  <c r="S248" i="5" s="1"/>
  <c r="R248" i="5"/>
  <c r="T248" i="5"/>
  <c r="Q249" i="5"/>
  <c r="S249" i="5" s="1"/>
  <c r="R249" i="5"/>
  <c r="T249" i="5"/>
  <c r="Q250" i="5"/>
  <c r="S250" i="5" s="1"/>
  <c r="R250" i="5"/>
  <c r="T250" i="5"/>
  <c r="Q251" i="5"/>
  <c r="S251" i="5" s="1"/>
  <c r="R251" i="5"/>
  <c r="T251" i="5"/>
  <c r="Q252" i="5"/>
  <c r="S252" i="5" s="1"/>
  <c r="R252" i="5"/>
  <c r="T252" i="5"/>
  <c r="Q253" i="5"/>
  <c r="R253" i="5"/>
  <c r="T253" i="5"/>
  <c r="Q254" i="5"/>
  <c r="R254" i="5"/>
  <c r="T254" i="5"/>
  <c r="Q255" i="5"/>
  <c r="R255" i="5"/>
  <c r="T255" i="5"/>
  <c r="Q256" i="5"/>
  <c r="S256" i="5" s="1"/>
  <c r="R256" i="5"/>
  <c r="T256" i="5"/>
  <c r="Q257" i="5"/>
  <c r="S257" i="5" s="1"/>
  <c r="R257" i="5"/>
  <c r="T257" i="5"/>
  <c r="Q258" i="5"/>
  <c r="S258" i="5" s="1"/>
  <c r="R258" i="5"/>
  <c r="T258" i="5"/>
  <c r="Q259" i="5"/>
  <c r="S259" i="5" s="1"/>
  <c r="R259" i="5"/>
  <c r="T259" i="5"/>
  <c r="Q260" i="5"/>
  <c r="S260" i="5" s="1"/>
  <c r="R260" i="5"/>
  <c r="T260" i="5"/>
  <c r="Q261" i="5"/>
  <c r="S261" i="5" s="1"/>
  <c r="R261" i="5"/>
  <c r="T261" i="5"/>
  <c r="Q262" i="5"/>
  <c r="R262" i="5"/>
  <c r="T262" i="5"/>
  <c r="Q263" i="5"/>
  <c r="S263" i="5" s="1"/>
  <c r="R263" i="5"/>
  <c r="T263" i="5"/>
  <c r="Q264" i="5"/>
  <c r="S264" i="5" s="1"/>
  <c r="R264" i="5"/>
  <c r="T264" i="5"/>
  <c r="Q265" i="5"/>
  <c r="S265" i="5" s="1"/>
  <c r="R265" i="5"/>
  <c r="T265" i="5"/>
  <c r="Q266" i="5"/>
  <c r="S266" i="5" s="1"/>
  <c r="R266" i="5"/>
  <c r="T266" i="5"/>
  <c r="Q267" i="5"/>
  <c r="S267" i="5" s="1"/>
  <c r="R267" i="5"/>
  <c r="T267" i="5"/>
  <c r="Q268" i="5"/>
  <c r="S268" i="5" s="1"/>
  <c r="R268" i="5"/>
  <c r="T268" i="5"/>
  <c r="Q269" i="5"/>
  <c r="R269" i="5"/>
  <c r="T269" i="5"/>
  <c r="Q270" i="5"/>
  <c r="R270" i="5"/>
  <c r="T270" i="5"/>
  <c r="Q271" i="5"/>
  <c r="R271" i="5"/>
  <c r="T271" i="5"/>
  <c r="Q272" i="5"/>
  <c r="S272" i="5" s="1"/>
  <c r="R272" i="5"/>
  <c r="T272" i="5"/>
  <c r="Q273" i="5"/>
  <c r="S273" i="5" s="1"/>
  <c r="R273" i="5"/>
  <c r="T273" i="5"/>
  <c r="Q274" i="5"/>
  <c r="S274" i="5" s="1"/>
  <c r="R274" i="5"/>
  <c r="T274" i="5"/>
  <c r="Q275" i="5"/>
  <c r="S275" i="5" s="1"/>
  <c r="R275" i="5"/>
  <c r="T275" i="5"/>
  <c r="Q276" i="5"/>
  <c r="S276" i="5" s="1"/>
  <c r="R276" i="5"/>
  <c r="T276" i="5"/>
  <c r="Q277" i="5"/>
  <c r="S277" i="5" s="1"/>
  <c r="R277" i="5"/>
  <c r="T277" i="5"/>
  <c r="Q278" i="5"/>
  <c r="R278" i="5"/>
  <c r="T278" i="5"/>
  <c r="Q279" i="5"/>
  <c r="S279" i="5" s="1"/>
  <c r="R279" i="5"/>
  <c r="T279" i="5"/>
  <c r="Q280" i="5"/>
  <c r="S280" i="5" s="1"/>
  <c r="R280" i="5"/>
  <c r="T280" i="5"/>
  <c r="Q281" i="5"/>
  <c r="S281" i="5" s="1"/>
  <c r="R281" i="5"/>
  <c r="T281" i="5"/>
  <c r="Q282" i="5"/>
  <c r="S282" i="5" s="1"/>
  <c r="R282" i="5"/>
  <c r="T282" i="5"/>
  <c r="Q283" i="5"/>
  <c r="S283" i="5" s="1"/>
  <c r="R283" i="5"/>
  <c r="T283" i="5"/>
  <c r="Q284" i="5"/>
  <c r="S284" i="5" s="1"/>
  <c r="R284" i="5"/>
  <c r="T284" i="5"/>
  <c r="Q285" i="5"/>
  <c r="R285" i="5"/>
  <c r="T285" i="5"/>
  <c r="Q286" i="5"/>
  <c r="R286" i="5"/>
  <c r="T286" i="5"/>
  <c r="Q287" i="5"/>
  <c r="R287" i="5"/>
  <c r="T287" i="5"/>
  <c r="Q288" i="5"/>
  <c r="S288" i="5" s="1"/>
  <c r="R288" i="5"/>
  <c r="T288" i="5"/>
  <c r="Q289" i="5"/>
  <c r="S289" i="5" s="1"/>
  <c r="R289" i="5"/>
  <c r="T289" i="5"/>
  <c r="Q290" i="5"/>
  <c r="S290" i="5" s="1"/>
  <c r="R290" i="5"/>
  <c r="T290" i="5"/>
  <c r="Q291" i="5"/>
  <c r="S291" i="5" s="1"/>
  <c r="R291" i="5"/>
  <c r="T291" i="5"/>
  <c r="Q292" i="5"/>
  <c r="S292" i="5" s="1"/>
  <c r="R292" i="5"/>
  <c r="T292" i="5"/>
  <c r="Q293" i="5"/>
  <c r="S293" i="5" s="1"/>
  <c r="R293" i="5"/>
  <c r="T293" i="5"/>
  <c r="Q294" i="5"/>
  <c r="R294" i="5"/>
  <c r="T294" i="5"/>
  <c r="Q295" i="5"/>
  <c r="S295" i="5" s="1"/>
  <c r="R295" i="5"/>
  <c r="T295" i="5"/>
  <c r="Q296" i="5"/>
  <c r="S296" i="5" s="1"/>
  <c r="R296" i="5"/>
  <c r="T296" i="5"/>
  <c r="Q297" i="5"/>
  <c r="S297" i="5" s="1"/>
  <c r="R297" i="5"/>
  <c r="T297" i="5"/>
  <c r="Q298" i="5"/>
  <c r="S298" i="5" s="1"/>
  <c r="R298" i="5"/>
  <c r="T298" i="5"/>
  <c r="Q299" i="5"/>
  <c r="S299" i="5" s="1"/>
  <c r="R299" i="5"/>
  <c r="T299" i="5"/>
  <c r="Q300" i="5"/>
  <c r="S300" i="5" s="1"/>
  <c r="R300" i="5"/>
  <c r="T300" i="5"/>
  <c r="Q301" i="5"/>
  <c r="R301" i="5"/>
  <c r="T301" i="5"/>
  <c r="Q302" i="5"/>
  <c r="R302" i="5"/>
  <c r="T302" i="5"/>
  <c r="Q303" i="5"/>
  <c r="R303" i="5"/>
  <c r="T303" i="5"/>
  <c r="Q304" i="5"/>
  <c r="S304" i="5" s="1"/>
  <c r="R304" i="5"/>
  <c r="T304" i="5"/>
  <c r="Q305" i="5"/>
  <c r="S305" i="5" s="1"/>
  <c r="R305" i="5"/>
  <c r="T305" i="5"/>
  <c r="Q306" i="5"/>
  <c r="S306" i="5" s="1"/>
  <c r="R306" i="5"/>
  <c r="T306" i="5"/>
  <c r="Q307" i="5"/>
  <c r="S307" i="5" s="1"/>
  <c r="R307" i="5"/>
  <c r="T307" i="5"/>
  <c r="Q308" i="5"/>
  <c r="S308" i="5" s="1"/>
  <c r="R308" i="5"/>
  <c r="T308" i="5"/>
  <c r="Q309" i="5"/>
  <c r="S309" i="5" s="1"/>
  <c r="R309" i="5"/>
  <c r="T309" i="5"/>
  <c r="Q310" i="5"/>
  <c r="R310" i="5"/>
  <c r="T310" i="5"/>
  <c r="Q311" i="5"/>
  <c r="S311" i="5" s="1"/>
  <c r="R311" i="5"/>
  <c r="T311" i="5"/>
  <c r="Q312" i="5"/>
  <c r="S312" i="5" s="1"/>
  <c r="R312" i="5"/>
  <c r="T312" i="5"/>
  <c r="Q313" i="5"/>
  <c r="S313" i="5" s="1"/>
  <c r="R313" i="5"/>
  <c r="T313" i="5"/>
  <c r="Q314" i="5"/>
  <c r="S314" i="5" s="1"/>
  <c r="R314" i="5"/>
  <c r="T314" i="5"/>
  <c r="Q315" i="5"/>
  <c r="S315" i="5" s="1"/>
  <c r="R315" i="5"/>
  <c r="T315" i="5"/>
  <c r="Q316" i="5"/>
  <c r="S316" i="5" s="1"/>
  <c r="R316" i="5"/>
  <c r="T316" i="5"/>
  <c r="Q317" i="5"/>
  <c r="R317" i="5"/>
  <c r="T317" i="5"/>
  <c r="Q318" i="5"/>
  <c r="R318" i="5"/>
  <c r="T318" i="5"/>
  <c r="Q319" i="5"/>
  <c r="R319" i="5"/>
  <c r="T319" i="5"/>
  <c r="Q320" i="5"/>
  <c r="S320" i="5" s="1"/>
  <c r="R320" i="5"/>
  <c r="T320" i="5"/>
  <c r="Q321" i="5"/>
  <c r="S321" i="5" s="1"/>
  <c r="R321" i="5"/>
  <c r="T321" i="5"/>
  <c r="Q322" i="5"/>
  <c r="S322" i="5" s="1"/>
  <c r="R322" i="5"/>
  <c r="T322" i="5"/>
  <c r="Q323" i="5"/>
  <c r="S323" i="5" s="1"/>
  <c r="R323" i="5"/>
  <c r="T323" i="5"/>
  <c r="Q324" i="5"/>
  <c r="S324" i="5" s="1"/>
  <c r="R324" i="5"/>
  <c r="T324" i="5"/>
  <c r="Q325" i="5"/>
  <c r="S325" i="5" s="1"/>
  <c r="R325" i="5"/>
  <c r="T325" i="5"/>
  <c r="Q326" i="5"/>
  <c r="R326" i="5"/>
  <c r="T326" i="5"/>
  <c r="Q327" i="5"/>
  <c r="S327" i="5" s="1"/>
  <c r="R327" i="5"/>
  <c r="T327" i="5"/>
  <c r="Q328" i="5"/>
  <c r="S328" i="5" s="1"/>
  <c r="R328" i="5"/>
  <c r="T328" i="5"/>
  <c r="Q329" i="5"/>
  <c r="S329" i="5" s="1"/>
  <c r="R329" i="5"/>
  <c r="T329" i="5"/>
  <c r="Q330" i="5"/>
  <c r="S330" i="5" s="1"/>
  <c r="R330" i="5"/>
  <c r="T330" i="5"/>
  <c r="Q331" i="5"/>
  <c r="S331" i="5" s="1"/>
  <c r="R331" i="5"/>
  <c r="T331" i="5"/>
  <c r="Q332" i="5"/>
  <c r="S332" i="5" s="1"/>
  <c r="R332" i="5"/>
  <c r="T332" i="5"/>
  <c r="Q333" i="5"/>
  <c r="R333" i="5"/>
  <c r="T333" i="5"/>
  <c r="Q334" i="5"/>
  <c r="R334" i="5"/>
  <c r="T334" i="5"/>
  <c r="Q335" i="5"/>
  <c r="R335" i="5"/>
  <c r="T335" i="5"/>
  <c r="Q336" i="5"/>
  <c r="S336" i="5" s="1"/>
  <c r="R336" i="5"/>
  <c r="T336" i="5"/>
  <c r="Q337" i="5"/>
  <c r="S337" i="5" s="1"/>
  <c r="R337" i="5"/>
  <c r="T337" i="5"/>
  <c r="Q338" i="5"/>
  <c r="S338" i="5" s="1"/>
  <c r="R338" i="5"/>
  <c r="T338" i="5"/>
  <c r="Q339" i="5"/>
  <c r="S339" i="5" s="1"/>
  <c r="R339" i="5"/>
  <c r="T339" i="5"/>
  <c r="Q340" i="5"/>
  <c r="S340" i="5" s="1"/>
  <c r="R340" i="5"/>
  <c r="T340" i="5"/>
  <c r="Q341" i="5"/>
  <c r="S341" i="5" s="1"/>
  <c r="R341" i="5"/>
  <c r="T341" i="5"/>
  <c r="Q342" i="5"/>
  <c r="R342" i="5"/>
  <c r="T342" i="5"/>
  <c r="Q343" i="5"/>
  <c r="S343" i="5" s="1"/>
  <c r="R343" i="5"/>
  <c r="T343" i="5"/>
  <c r="Q344" i="5"/>
  <c r="S344" i="5" s="1"/>
  <c r="R344" i="5"/>
  <c r="T344" i="5"/>
  <c r="Q345" i="5"/>
  <c r="S345" i="5" s="1"/>
  <c r="R345" i="5"/>
  <c r="T345" i="5"/>
  <c r="Q346" i="5"/>
  <c r="S346" i="5" s="1"/>
  <c r="R346" i="5"/>
  <c r="T346" i="5"/>
  <c r="Q347" i="5"/>
  <c r="S347" i="5" s="1"/>
  <c r="R347" i="5"/>
  <c r="T347" i="5"/>
  <c r="Q348" i="5"/>
  <c r="S348" i="5" s="1"/>
  <c r="R348" i="5"/>
  <c r="T348" i="5"/>
  <c r="Q349" i="5"/>
  <c r="S349" i="5" s="1"/>
  <c r="R349" i="5"/>
  <c r="T349" i="5"/>
  <c r="Q350" i="5"/>
  <c r="S350" i="5" s="1"/>
  <c r="R350" i="5"/>
  <c r="T350" i="5"/>
  <c r="Q351" i="5"/>
  <c r="S351" i="5" s="1"/>
  <c r="R351" i="5"/>
  <c r="T351" i="5"/>
  <c r="Q352" i="5"/>
  <c r="S352" i="5" s="1"/>
  <c r="R352" i="5"/>
  <c r="T352" i="5"/>
  <c r="Q353" i="5"/>
  <c r="S353" i="5" s="1"/>
  <c r="R353" i="5"/>
  <c r="T353" i="5"/>
  <c r="Q354" i="5"/>
  <c r="S354" i="5" s="1"/>
  <c r="R354" i="5"/>
  <c r="T354" i="5"/>
  <c r="Q355" i="5"/>
  <c r="S355" i="5" s="1"/>
  <c r="R355" i="5"/>
  <c r="T355" i="5"/>
  <c r="Q356" i="5"/>
  <c r="S356" i="5" s="1"/>
  <c r="R356" i="5"/>
  <c r="T356" i="5"/>
  <c r="Q357" i="5"/>
  <c r="S357" i="5" s="1"/>
  <c r="R357" i="5"/>
  <c r="T357" i="5"/>
  <c r="Q358" i="5"/>
  <c r="S358" i="5" s="1"/>
  <c r="R358" i="5"/>
  <c r="T358" i="5"/>
  <c r="Q359" i="5"/>
  <c r="S359" i="5" s="1"/>
  <c r="R359" i="5"/>
  <c r="T359" i="5"/>
  <c r="Q360" i="5"/>
  <c r="S360" i="5" s="1"/>
  <c r="R360" i="5"/>
  <c r="T360" i="5"/>
  <c r="Q361" i="5"/>
  <c r="R361" i="5"/>
  <c r="T361" i="5"/>
  <c r="Q362" i="5"/>
  <c r="S362" i="5" s="1"/>
  <c r="R362" i="5"/>
  <c r="T362" i="5"/>
  <c r="Q363" i="5"/>
  <c r="S363" i="5" s="1"/>
  <c r="R363" i="5"/>
  <c r="T363" i="5"/>
  <c r="Q364" i="5"/>
  <c r="S364" i="5" s="1"/>
  <c r="R364" i="5"/>
  <c r="T364" i="5"/>
  <c r="Q365" i="5"/>
  <c r="S365" i="5" s="1"/>
  <c r="R365" i="5"/>
  <c r="T365" i="5"/>
  <c r="Q366" i="5"/>
  <c r="S366" i="5" s="1"/>
  <c r="R366" i="5"/>
  <c r="T366" i="5"/>
  <c r="Q367" i="5"/>
  <c r="S367" i="5" s="1"/>
  <c r="R367" i="5"/>
  <c r="T367" i="5"/>
  <c r="Q368" i="5"/>
  <c r="S368" i="5" s="1"/>
  <c r="R368" i="5"/>
  <c r="T368" i="5"/>
  <c r="Q369" i="5"/>
  <c r="S369" i="5" s="1"/>
  <c r="R369" i="5"/>
  <c r="T369" i="5"/>
  <c r="Q370" i="5"/>
  <c r="S370" i="5" s="1"/>
  <c r="R370" i="5"/>
  <c r="T370" i="5"/>
  <c r="Q371" i="5"/>
  <c r="S371" i="5" s="1"/>
  <c r="R371" i="5"/>
  <c r="T371" i="5"/>
  <c r="Q372" i="5"/>
  <c r="S372" i="5" s="1"/>
  <c r="R372" i="5"/>
  <c r="T372" i="5"/>
  <c r="Q373" i="5"/>
  <c r="R373" i="5"/>
  <c r="T373" i="5"/>
  <c r="Q374" i="5"/>
  <c r="R374" i="5"/>
  <c r="T374" i="5"/>
  <c r="Q375" i="5"/>
  <c r="R375" i="5"/>
  <c r="T375" i="5"/>
  <c r="Q376" i="5"/>
  <c r="S376" i="5" s="1"/>
  <c r="R376" i="5"/>
  <c r="T376" i="5"/>
  <c r="Q377" i="5"/>
  <c r="S377" i="5" s="1"/>
  <c r="R377" i="5"/>
  <c r="T377" i="5"/>
  <c r="Q378" i="5"/>
  <c r="S378" i="5" s="1"/>
  <c r="R378" i="5"/>
  <c r="T378" i="5"/>
  <c r="Q379" i="5"/>
  <c r="S379" i="5" s="1"/>
  <c r="R379" i="5"/>
  <c r="T379" i="5"/>
  <c r="Q380" i="5"/>
  <c r="S380" i="5" s="1"/>
  <c r="R380" i="5"/>
  <c r="T380" i="5"/>
  <c r="Q381" i="5"/>
  <c r="S381" i="5" s="1"/>
  <c r="R381" i="5"/>
  <c r="T381" i="5"/>
  <c r="Q382" i="5"/>
  <c r="S382" i="5" s="1"/>
  <c r="R382" i="5"/>
  <c r="T382" i="5"/>
  <c r="Q383" i="5"/>
  <c r="S383" i="5" s="1"/>
  <c r="R383" i="5"/>
  <c r="T383" i="5"/>
  <c r="Q384" i="5"/>
  <c r="S384" i="5" s="1"/>
  <c r="R384" i="5"/>
  <c r="T384" i="5"/>
  <c r="Q385" i="5"/>
  <c r="S385" i="5" s="1"/>
  <c r="R385" i="5"/>
  <c r="T385" i="5"/>
  <c r="Q386" i="5"/>
  <c r="R386" i="5"/>
  <c r="T386" i="5"/>
  <c r="Q387" i="5"/>
  <c r="R387" i="5"/>
  <c r="T387" i="5"/>
  <c r="Q388" i="5"/>
  <c r="S388" i="5" s="1"/>
  <c r="R388" i="5"/>
  <c r="T388" i="5"/>
  <c r="Q389" i="5"/>
  <c r="S389" i="5" s="1"/>
  <c r="R389" i="5"/>
  <c r="T389" i="5"/>
  <c r="Q390" i="5"/>
  <c r="S390" i="5" s="1"/>
  <c r="R390" i="5"/>
  <c r="T390" i="5"/>
  <c r="Q391" i="5"/>
  <c r="S391" i="5" s="1"/>
  <c r="R391" i="5"/>
  <c r="T391" i="5"/>
  <c r="Q392" i="5"/>
  <c r="S392" i="5" s="1"/>
  <c r="R392" i="5"/>
  <c r="T392" i="5"/>
  <c r="Q393" i="5"/>
  <c r="S393" i="5" s="1"/>
  <c r="R393" i="5"/>
  <c r="T393" i="5"/>
  <c r="Q394" i="5"/>
  <c r="S394" i="5" s="1"/>
  <c r="R394" i="5"/>
  <c r="T394" i="5"/>
  <c r="Q395" i="5"/>
  <c r="S395" i="5" s="1"/>
  <c r="R395" i="5"/>
  <c r="T395" i="5"/>
  <c r="Q396" i="5"/>
  <c r="S396" i="5" s="1"/>
  <c r="R396" i="5"/>
  <c r="T396" i="5"/>
  <c r="Q397" i="5"/>
  <c r="S397" i="5" s="1"/>
  <c r="R397" i="5"/>
  <c r="T397" i="5"/>
  <c r="Q398" i="5"/>
  <c r="S398" i="5" s="1"/>
  <c r="R398" i="5"/>
  <c r="T398" i="5"/>
  <c r="Q399" i="5"/>
  <c r="S399" i="5" s="1"/>
  <c r="R399" i="5"/>
  <c r="T399" i="5"/>
  <c r="Q400" i="5"/>
  <c r="S400" i="5" s="1"/>
  <c r="R400" i="5"/>
  <c r="T400" i="5"/>
  <c r="Q401" i="5"/>
  <c r="S401" i="5" s="1"/>
  <c r="R401" i="5"/>
  <c r="T401" i="5"/>
  <c r="Q402" i="5"/>
  <c r="S402" i="5" s="1"/>
  <c r="R402" i="5"/>
  <c r="T402" i="5"/>
  <c r="Q403" i="5"/>
  <c r="S403" i="5" s="1"/>
  <c r="R403" i="5"/>
  <c r="T403" i="5"/>
  <c r="Q404" i="5"/>
  <c r="S404" i="5" s="1"/>
  <c r="R404" i="5"/>
  <c r="T404" i="5"/>
  <c r="Q405" i="5"/>
  <c r="S405" i="5" s="1"/>
  <c r="R405" i="5"/>
  <c r="T405" i="5"/>
  <c r="Q406" i="5"/>
  <c r="U406" i="5" s="1"/>
  <c r="R406" i="5"/>
  <c r="T406" i="5"/>
  <c r="Q407" i="5"/>
  <c r="S407" i="5" s="1"/>
  <c r="R407" i="5"/>
  <c r="T407" i="5"/>
  <c r="Q408" i="5"/>
  <c r="S408" i="5" s="1"/>
  <c r="R408" i="5"/>
  <c r="T408" i="5"/>
  <c r="Q409" i="5"/>
  <c r="S409" i="5" s="1"/>
  <c r="R409" i="5"/>
  <c r="T409" i="5"/>
  <c r="Q410" i="5"/>
  <c r="S410" i="5" s="1"/>
  <c r="R410" i="5"/>
  <c r="T410" i="5"/>
  <c r="Q411" i="5"/>
  <c r="S411" i="5" s="1"/>
  <c r="R411" i="5"/>
  <c r="T411" i="5"/>
  <c r="Q412" i="5"/>
  <c r="S412" i="5" s="1"/>
  <c r="R412" i="5"/>
  <c r="T412" i="5"/>
  <c r="Q413" i="5"/>
  <c r="S413" i="5" s="1"/>
  <c r="R413" i="5"/>
  <c r="T413" i="5"/>
  <c r="Q414" i="5"/>
  <c r="S414" i="5" s="1"/>
  <c r="R414" i="5"/>
  <c r="T414" i="5"/>
  <c r="Q415" i="5"/>
  <c r="S415" i="5" s="1"/>
  <c r="R415" i="5"/>
  <c r="T415" i="5"/>
  <c r="Q416" i="5"/>
  <c r="S416" i="5" s="1"/>
  <c r="R416" i="5"/>
  <c r="T416" i="5"/>
  <c r="Q417" i="5"/>
  <c r="S417" i="5" s="1"/>
  <c r="R417" i="5"/>
  <c r="T417" i="5"/>
  <c r="Q418" i="5"/>
  <c r="S418" i="5" s="1"/>
  <c r="R418" i="5"/>
  <c r="T418" i="5"/>
  <c r="Q419" i="5"/>
  <c r="S419" i="5" s="1"/>
  <c r="R419" i="5"/>
  <c r="T419" i="5"/>
  <c r="Q420" i="5"/>
  <c r="R420" i="5"/>
  <c r="T420" i="5"/>
  <c r="Q421" i="5"/>
  <c r="S421" i="5" s="1"/>
  <c r="R421" i="5"/>
  <c r="T421" i="5"/>
  <c r="Q422" i="5"/>
  <c r="S422" i="5" s="1"/>
  <c r="R422" i="5"/>
  <c r="T422" i="5"/>
  <c r="Q423" i="5"/>
  <c r="S423" i="5" s="1"/>
  <c r="R423" i="5"/>
  <c r="T423" i="5"/>
  <c r="Q424" i="5"/>
  <c r="S424" i="5" s="1"/>
  <c r="R424" i="5"/>
  <c r="T424" i="5"/>
  <c r="Q425" i="5"/>
  <c r="R425" i="5"/>
  <c r="T425" i="5"/>
  <c r="Q426" i="5"/>
  <c r="S426" i="5" s="1"/>
  <c r="R426" i="5"/>
  <c r="T426" i="5"/>
  <c r="Q427" i="5"/>
  <c r="S427" i="5" s="1"/>
  <c r="R427" i="5"/>
  <c r="T427" i="5"/>
  <c r="Q428" i="5"/>
  <c r="S428" i="5" s="1"/>
  <c r="R428" i="5"/>
  <c r="T428" i="5"/>
  <c r="Q429" i="5"/>
  <c r="S429" i="5" s="1"/>
  <c r="R429" i="5"/>
  <c r="T429" i="5"/>
  <c r="Q430" i="5"/>
  <c r="S430" i="5" s="1"/>
  <c r="R430" i="5"/>
  <c r="T430" i="5"/>
  <c r="Q431" i="5"/>
  <c r="S431" i="5" s="1"/>
  <c r="R431" i="5"/>
  <c r="T431" i="5"/>
  <c r="Q432" i="5"/>
  <c r="S432" i="5" s="1"/>
  <c r="R432" i="5"/>
  <c r="T432" i="5"/>
  <c r="Q433" i="5"/>
  <c r="S433" i="5" s="1"/>
  <c r="R433" i="5"/>
  <c r="T433" i="5"/>
  <c r="Q434" i="5"/>
  <c r="S434" i="5" s="1"/>
  <c r="R434" i="5"/>
  <c r="T434" i="5"/>
  <c r="Q435" i="5"/>
  <c r="S435" i="5" s="1"/>
  <c r="R435" i="5"/>
  <c r="T435" i="5"/>
  <c r="Q436" i="5"/>
  <c r="S436" i="5" s="1"/>
  <c r="R436" i="5"/>
  <c r="T436" i="5"/>
  <c r="Q437" i="5"/>
  <c r="S437" i="5" s="1"/>
  <c r="R437" i="5"/>
  <c r="T437" i="5"/>
  <c r="Q438" i="5"/>
  <c r="S438" i="5" s="1"/>
  <c r="R438" i="5"/>
  <c r="T438" i="5"/>
  <c r="Q439" i="5"/>
  <c r="S439" i="5" s="1"/>
  <c r="R439" i="5"/>
  <c r="T439" i="5"/>
  <c r="Q440" i="5"/>
  <c r="S440" i="5" s="1"/>
  <c r="R440" i="5"/>
  <c r="T440" i="5"/>
  <c r="Q441" i="5"/>
  <c r="S441" i="5" s="1"/>
  <c r="R441" i="5"/>
  <c r="T441" i="5"/>
  <c r="Q442" i="5"/>
  <c r="S442" i="5" s="1"/>
  <c r="R442" i="5"/>
  <c r="T442" i="5"/>
  <c r="Q443" i="5"/>
  <c r="S443" i="5" s="1"/>
  <c r="R443" i="5"/>
  <c r="T443" i="5"/>
  <c r="Q444" i="5"/>
  <c r="S444" i="5" s="1"/>
  <c r="R444" i="5"/>
  <c r="T444" i="5"/>
  <c r="Q445" i="5"/>
  <c r="S445" i="5" s="1"/>
  <c r="R445" i="5"/>
  <c r="T445" i="5"/>
  <c r="Q446" i="5"/>
  <c r="S446" i="5" s="1"/>
  <c r="R446" i="5"/>
  <c r="T446" i="5"/>
  <c r="Q447" i="5"/>
  <c r="S447" i="5" s="1"/>
  <c r="R447" i="5"/>
  <c r="T447" i="5"/>
  <c r="Q448" i="5"/>
  <c r="R448" i="5"/>
  <c r="T448" i="5"/>
  <c r="Q449" i="5"/>
  <c r="S449" i="5" s="1"/>
  <c r="R449" i="5"/>
  <c r="T449" i="5"/>
  <c r="Q450" i="5"/>
  <c r="S450" i="5" s="1"/>
  <c r="R450" i="5"/>
  <c r="T450" i="5"/>
  <c r="Q451" i="5"/>
  <c r="S451" i="5" s="1"/>
  <c r="R451" i="5"/>
  <c r="T451" i="5"/>
  <c r="Q452" i="5"/>
  <c r="S452" i="5" s="1"/>
  <c r="R452" i="5"/>
  <c r="T452" i="5"/>
  <c r="Q453" i="5"/>
  <c r="R453" i="5"/>
  <c r="T453" i="5"/>
  <c r="Q454" i="5"/>
  <c r="S454" i="5" s="1"/>
  <c r="R454" i="5"/>
  <c r="T454" i="5"/>
  <c r="Q455" i="5"/>
  <c r="S455" i="5" s="1"/>
  <c r="R455" i="5"/>
  <c r="T455" i="5"/>
  <c r="Q456" i="5"/>
  <c r="S456" i="5" s="1"/>
  <c r="R456" i="5"/>
  <c r="T456" i="5"/>
  <c r="Q457" i="5"/>
  <c r="S457" i="5" s="1"/>
  <c r="R457" i="5"/>
  <c r="T457" i="5"/>
  <c r="Q458" i="5"/>
  <c r="S458" i="5" s="1"/>
  <c r="R458" i="5"/>
  <c r="T458" i="5"/>
  <c r="Q459" i="5"/>
  <c r="S459" i="5" s="1"/>
  <c r="R459" i="5"/>
  <c r="T459" i="5"/>
  <c r="Q460" i="5"/>
  <c r="S460" i="5" s="1"/>
  <c r="R460" i="5"/>
  <c r="T460" i="5"/>
  <c r="Q461" i="5"/>
  <c r="S461" i="5" s="1"/>
  <c r="R461" i="5"/>
  <c r="T461" i="5"/>
  <c r="Q462" i="5"/>
  <c r="S462" i="5" s="1"/>
  <c r="R462" i="5"/>
  <c r="T462" i="5"/>
  <c r="Q463" i="5"/>
  <c r="S463" i="5" s="1"/>
  <c r="R463" i="5"/>
  <c r="T463" i="5"/>
  <c r="Q464" i="5"/>
  <c r="S464" i="5" s="1"/>
  <c r="R464" i="5"/>
  <c r="T464" i="5"/>
  <c r="Q465" i="5"/>
  <c r="S465" i="5" s="1"/>
  <c r="R465" i="5"/>
  <c r="T465" i="5"/>
  <c r="Q466" i="5"/>
  <c r="S466" i="5" s="1"/>
  <c r="R466" i="5"/>
  <c r="T466" i="5"/>
  <c r="Q467" i="5"/>
  <c r="S467" i="5" s="1"/>
  <c r="R467" i="5"/>
  <c r="T467" i="5"/>
  <c r="Q468" i="5"/>
  <c r="U468" i="5" s="1"/>
  <c r="R468" i="5"/>
  <c r="T468" i="5"/>
  <c r="Q469" i="5"/>
  <c r="S469" i="5" s="1"/>
  <c r="R469" i="5"/>
  <c r="T469" i="5"/>
  <c r="Q470" i="5"/>
  <c r="S470" i="5" s="1"/>
  <c r="R470" i="5"/>
  <c r="T470" i="5"/>
  <c r="Q471" i="5"/>
  <c r="S471" i="5" s="1"/>
  <c r="R471" i="5"/>
  <c r="T471" i="5"/>
  <c r="Q472" i="5"/>
  <c r="S472" i="5" s="1"/>
  <c r="R472" i="5"/>
  <c r="T472" i="5"/>
  <c r="Q473" i="5"/>
  <c r="S473" i="5" s="1"/>
  <c r="R473" i="5"/>
  <c r="T473" i="5"/>
  <c r="Q474" i="5"/>
  <c r="S474" i="5" s="1"/>
  <c r="R474" i="5"/>
  <c r="T474" i="5"/>
  <c r="Q475" i="5"/>
  <c r="S475" i="5" s="1"/>
  <c r="R475" i="5"/>
  <c r="T475" i="5"/>
  <c r="Q476" i="5"/>
  <c r="S476" i="5" s="1"/>
  <c r="R476" i="5"/>
  <c r="T476" i="5"/>
  <c r="Q477" i="5"/>
  <c r="S477" i="5" s="1"/>
  <c r="R477" i="5"/>
  <c r="T477" i="5"/>
  <c r="Q478" i="5"/>
  <c r="S478" i="5" s="1"/>
  <c r="R478" i="5"/>
  <c r="T478" i="5"/>
  <c r="Q479" i="5"/>
  <c r="S479" i="5" s="1"/>
  <c r="R479" i="5"/>
  <c r="T479" i="5"/>
  <c r="Q480" i="5"/>
  <c r="S480" i="5" s="1"/>
  <c r="R480" i="5"/>
  <c r="T480" i="5"/>
  <c r="Q481" i="5"/>
  <c r="S481" i="5" s="1"/>
  <c r="R481" i="5"/>
  <c r="T481" i="5"/>
  <c r="Q482" i="5"/>
  <c r="S482" i="5" s="1"/>
  <c r="R482" i="5"/>
  <c r="T482" i="5"/>
  <c r="Q483" i="5"/>
  <c r="S483" i="5" s="1"/>
  <c r="R483" i="5"/>
  <c r="T483" i="5"/>
  <c r="Q484" i="5"/>
  <c r="S484" i="5" s="1"/>
  <c r="R484" i="5"/>
  <c r="T484" i="5"/>
  <c r="Q485" i="5"/>
  <c r="S485" i="5" s="1"/>
  <c r="R485" i="5"/>
  <c r="T485" i="5"/>
  <c r="Q486" i="5"/>
  <c r="S486" i="5" s="1"/>
  <c r="R486" i="5"/>
  <c r="T486" i="5"/>
  <c r="Q487" i="5"/>
  <c r="S487" i="5" s="1"/>
  <c r="R487" i="5"/>
  <c r="T487" i="5"/>
  <c r="Q488" i="5"/>
  <c r="R488" i="5"/>
  <c r="T488" i="5"/>
  <c r="Q489" i="5"/>
  <c r="S489" i="5" s="1"/>
  <c r="R489" i="5"/>
  <c r="T489" i="5"/>
  <c r="Q490" i="5"/>
  <c r="S490" i="5" s="1"/>
  <c r="R490" i="5"/>
  <c r="T490" i="5"/>
  <c r="Q491" i="5"/>
  <c r="R491" i="5"/>
  <c r="T491" i="5"/>
  <c r="Q492" i="5"/>
  <c r="S492" i="5" s="1"/>
  <c r="R492" i="5"/>
  <c r="T492" i="5"/>
  <c r="Q493" i="5"/>
  <c r="S493" i="5" s="1"/>
  <c r="R493" i="5"/>
  <c r="T493" i="5"/>
  <c r="Q494" i="5"/>
  <c r="S494" i="5" s="1"/>
  <c r="R494" i="5"/>
  <c r="T494" i="5"/>
  <c r="Q495" i="5"/>
  <c r="S495" i="5" s="1"/>
  <c r="R495" i="5"/>
  <c r="T495" i="5"/>
  <c r="Q496" i="5"/>
  <c r="R496" i="5"/>
  <c r="T496" i="5"/>
  <c r="Q497" i="5"/>
  <c r="S497" i="5" s="1"/>
  <c r="R497" i="5"/>
  <c r="T497" i="5"/>
  <c r="Q498" i="5"/>
  <c r="S498" i="5" s="1"/>
  <c r="R498" i="5"/>
  <c r="T498" i="5"/>
  <c r="Q499" i="5"/>
  <c r="S499" i="5" s="1"/>
  <c r="R499" i="5"/>
  <c r="T499" i="5"/>
  <c r="Q500" i="5"/>
  <c r="S500" i="5" s="1"/>
  <c r="R500" i="5"/>
  <c r="T500" i="5"/>
  <c r="Q501" i="5"/>
  <c r="S501" i="5" s="1"/>
  <c r="R501" i="5"/>
  <c r="T501" i="5"/>
  <c r="Q502" i="5"/>
  <c r="S502" i="5" s="1"/>
  <c r="R502" i="5"/>
  <c r="T502" i="5"/>
  <c r="Q503" i="5"/>
  <c r="S503" i="5" s="1"/>
  <c r="R503" i="5"/>
  <c r="T503" i="5"/>
  <c r="Q504" i="5"/>
  <c r="S504" i="5" s="1"/>
  <c r="R504" i="5"/>
  <c r="T504" i="5"/>
  <c r="Q505" i="5"/>
  <c r="S505" i="5" s="1"/>
  <c r="R505" i="5"/>
  <c r="T505" i="5"/>
  <c r="Q506" i="5"/>
  <c r="S506" i="5" s="1"/>
  <c r="R506" i="5"/>
  <c r="T506" i="5"/>
  <c r="Q507" i="5"/>
  <c r="S507" i="5" s="1"/>
  <c r="R507" i="5"/>
  <c r="T507" i="5"/>
  <c r="Q508" i="5"/>
  <c r="R508" i="5"/>
  <c r="T508" i="5"/>
  <c r="Q509" i="5"/>
  <c r="R509" i="5"/>
  <c r="T509" i="5"/>
  <c r="Q510" i="5"/>
  <c r="R510" i="5"/>
  <c r="T510" i="5"/>
  <c r="Q511" i="5"/>
  <c r="R511" i="5"/>
  <c r="T511" i="5"/>
  <c r="Q512" i="5"/>
  <c r="S512" i="5" s="1"/>
  <c r="R512" i="5"/>
  <c r="T512" i="5"/>
  <c r="H29" i="5"/>
  <c r="H36" i="5"/>
  <c r="H50" i="5"/>
  <c r="H57" i="5"/>
  <c r="H64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T13" i="5"/>
  <c r="Q13" i="5"/>
  <c r="U13" i="5" s="1"/>
  <c r="R13" i="5"/>
  <c r="G32" i="9" l="1"/>
  <c r="I43" i="5"/>
  <c r="P43" i="5" s="1"/>
  <c r="G53" i="9"/>
  <c r="I64" i="5"/>
  <c r="G46" i="9"/>
  <c r="I57" i="5"/>
  <c r="G39" i="9"/>
  <c r="I50" i="5"/>
  <c r="P50" i="5" s="1"/>
  <c r="G25" i="9"/>
  <c r="I36" i="5"/>
  <c r="P36" i="5" s="1"/>
  <c r="G18" i="9"/>
  <c r="I29" i="5"/>
  <c r="O913" i="5"/>
  <c r="S68" i="5"/>
  <c r="H68" i="5" s="1"/>
  <c r="U460" i="5"/>
  <c r="U116" i="5"/>
  <c r="U111" i="5"/>
  <c r="U31" i="5"/>
  <c r="H31" i="5" s="1"/>
  <c r="U432" i="5"/>
  <c r="U352" i="5"/>
  <c r="U267" i="5"/>
  <c r="U220" i="5"/>
  <c r="S468" i="5"/>
  <c r="U251" i="5"/>
  <c r="U188" i="5"/>
  <c r="U493" i="5"/>
  <c r="U412" i="5"/>
  <c r="U219" i="5"/>
  <c r="U377" i="5"/>
  <c r="U416" i="5"/>
  <c r="U283" i="5"/>
  <c r="U489" i="5"/>
  <c r="U393" i="5"/>
  <c r="U368" i="5"/>
  <c r="U484" i="5"/>
  <c r="U392" i="5"/>
  <c r="U236" i="5"/>
  <c r="U235" i="5"/>
  <c r="U204" i="5"/>
  <c r="U203" i="5"/>
  <c r="U127" i="5"/>
  <c r="U44" i="5"/>
  <c r="H44" i="5" s="1"/>
  <c r="U441" i="5"/>
  <c r="U440" i="5"/>
  <c r="U439" i="5"/>
  <c r="U438" i="5"/>
  <c r="U437" i="5"/>
  <c r="U436" i="5"/>
  <c r="U384" i="5"/>
  <c r="U92" i="5"/>
  <c r="U156" i="5"/>
  <c r="U505" i="5"/>
  <c r="U472" i="5"/>
  <c r="U424" i="5"/>
  <c r="U413" i="5"/>
  <c r="U367" i="5"/>
  <c r="U366" i="5"/>
  <c r="U365" i="5"/>
  <c r="U360" i="5"/>
  <c r="U341" i="5"/>
  <c r="U340" i="5"/>
  <c r="U331" i="5"/>
  <c r="U84" i="5"/>
  <c r="U79" i="5"/>
  <c r="U36" i="5"/>
  <c r="U172" i="5"/>
  <c r="U404" i="5"/>
  <c r="U388" i="5"/>
  <c r="U308" i="5"/>
  <c r="U299" i="5"/>
  <c r="U213" i="5"/>
  <c r="U212" i="5"/>
  <c r="U197" i="5"/>
  <c r="U196" i="5"/>
  <c r="U191" i="5"/>
  <c r="U180" i="5"/>
  <c r="U140" i="5"/>
  <c r="U135" i="5"/>
  <c r="U124" i="5"/>
  <c r="U76" i="5"/>
  <c r="U71" i="5"/>
  <c r="H71" i="5" s="1"/>
  <c r="U60" i="5"/>
  <c r="H60" i="5" s="1"/>
  <c r="U457" i="5"/>
  <c r="U452" i="5"/>
  <c r="U417" i="5"/>
  <c r="U401" i="5"/>
  <c r="U357" i="5"/>
  <c r="U324" i="5"/>
  <c r="U315" i="5"/>
  <c r="U252" i="5"/>
  <c r="U148" i="5"/>
  <c r="U143" i="5"/>
  <c r="U132" i="5"/>
  <c r="U100" i="5"/>
  <c r="U99" i="5"/>
  <c r="U98" i="5"/>
  <c r="U97" i="5"/>
  <c r="U96" i="5"/>
  <c r="U95" i="5"/>
  <c r="U52" i="5"/>
  <c r="H52" i="5" s="1"/>
  <c r="U51" i="5"/>
  <c r="H51" i="5" s="1"/>
  <c r="U50" i="5"/>
  <c r="U49" i="5"/>
  <c r="H49" i="5" s="1"/>
  <c r="U48" i="5"/>
  <c r="H48" i="5" s="1"/>
  <c r="U47" i="5"/>
  <c r="H47" i="5" s="1"/>
  <c r="U35" i="5"/>
  <c r="H35" i="5" s="1"/>
  <c r="U34" i="5"/>
  <c r="H34" i="5" s="1"/>
  <c r="U33" i="5"/>
  <c r="H33" i="5" s="1"/>
  <c r="U32" i="5"/>
  <c r="H32" i="5" s="1"/>
  <c r="U501" i="5"/>
  <c r="U481" i="5"/>
  <c r="U480" i="5"/>
  <c r="U467" i="5"/>
  <c r="U466" i="5"/>
  <c r="U465" i="5"/>
  <c r="U464" i="5"/>
  <c r="U431" i="5"/>
  <c r="U430" i="5"/>
  <c r="U429" i="5"/>
  <c r="U428" i="5"/>
  <c r="U411" i="5"/>
  <c r="U410" i="5"/>
  <c r="U409" i="5"/>
  <c r="U408" i="5"/>
  <c r="U385" i="5"/>
  <c r="U351" i="5"/>
  <c r="U350" i="5"/>
  <c r="U349" i="5"/>
  <c r="U183" i="5"/>
  <c r="U159" i="5"/>
  <c r="U115" i="5"/>
  <c r="U114" i="5"/>
  <c r="U113" i="5"/>
  <c r="U112" i="5"/>
  <c r="U67" i="5"/>
  <c r="H67" i="5" s="1"/>
  <c r="U66" i="5"/>
  <c r="H66" i="5" s="1"/>
  <c r="U65" i="5"/>
  <c r="H65" i="5" s="1"/>
  <c r="U64" i="5"/>
  <c r="U63" i="5"/>
  <c r="H63" i="5" s="1"/>
  <c r="U14" i="5"/>
  <c r="H14" i="5" s="1"/>
  <c r="I14" i="5" s="1"/>
  <c r="H3" i="9" s="1"/>
  <c r="U19" i="5"/>
  <c r="H19" i="5" s="1"/>
  <c r="I19" i="5" s="1"/>
  <c r="H8" i="9" s="1"/>
  <c r="U15" i="5"/>
  <c r="H15" i="5" s="1"/>
  <c r="I15" i="5" s="1"/>
  <c r="H4" i="9" s="1"/>
  <c r="U151" i="5"/>
  <c r="U131" i="5"/>
  <c r="U130" i="5"/>
  <c r="U129" i="5"/>
  <c r="U128" i="5"/>
  <c r="U108" i="5"/>
  <c r="U103" i="5"/>
  <c r="U83" i="5"/>
  <c r="U82" i="5"/>
  <c r="U81" i="5"/>
  <c r="U80" i="5"/>
  <c r="U28" i="5"/>
  <c r="H28" i="5" s="1"/>
  <c r="U500" i="5"/>
  <c r="U485" i="5"/>
  <c r="U461" i="5"/>
  <c r="U293" i="5"/>
  <c r="U164" i="5"/>
  <c r="U479" i="5"/>
  <c r="U478" i="5"/>
  <c r="U477" i="5"/>
  <c r="U476" i="5"/>
  <c r="U469" i="5"/>
  <c r="U459" i="5"/>
  <c r="U456" i="5"/>
  <c r="U433" i="5"/>
  <c r="U421" i="5"/>
  <c r="U381" i="5"/>
  <c r="U284" i="5"/>
  <c r="U277" i="5"/>
  <c r="U276" i="5"/>
  <c r="U261" i="5"/>
  <c r="U260" i="5"/>
  <c r="U244" i="5"/>
  <c r="U228" i="5"/>
  <c r="U512" i="5"/>
  <c r="U499" i="5"/>
  <c r="U498" i="5"/>
  <c r="U497" i="5"/>
  <c r="U445" i="5"/>
  <c r="U444" i="5"/>
  <c r="U397" i="5"/>
  <c r="U369" i="5"/>
  <c r="U332" i="5"/>
  <c r="U316" i="5"/>
  <c r="U300" i="5"/>
  <c r="U292" i="5"/>
  <c r="U39" i="5"/>
  <c r="H39" i="5" s="1"/>
  <c r="S510" i="5"/>
  <c r="U510" i="5"/>
  <c r="S491" i="5"/>
  <c r="U491" i="5"/>
  <c r="S54" i="5"/>
  <c r="H54" i="5" s="1"/>
  <c r="U54" i="5"/>
  <c r="S22" i="5"/>
  <c r="U22" i="5"/>
  <c r="S16" i="5"/>
  <c r="U16" i="5"/>
  <c r="S511" i="5"/>
  <c r="U511" i="5"/>
  <c r="U504" i="5"/>
  <c r="U449" i="5"/>
  <c r="S420" i="5"/>
  <c r="U420" i="5"/>
  <c r="S361" i="5"/>
  <c r="U361" i="5"/>
  <c r="U325" i="5"/>
  <c r="U245" i="5"/>
  <c r="U167" i="5"/>
  <c r="S150" i="5"/>
  <c r="U150" i="5"/>
  <c r="S133" i="5"/>
  <c r="U133" i="5"/>
  <c r="S101" i="5"/>
  <c r="U101" i="5"/>
  <c r="S69" i="5"/>
  <c r="U69" i="5"/>
  <c r="S37" i="5"/>
  <c r="U37" i="5"/>
  <c r="S17" i="5"/>
  <c r="H17" i="5" s="1"/>
  <c r="I17" i="5" s="1"/>
  <c r="H6" i="9" s="1"/>
  <c r="U17" i="5"/>
  <c r="S425" i="5"/>
  <c r="U425" i="5"/>
  <c r="S118" i="5"/>
  <c r="U118" i="5"/>
  <c r="S86" i="5"/>
  <c r="U86" i="5"/>
  <c r="S508" i="5"/>
  <c r="U508" i="5"/>
  <c r="S496" i="5"/>
  <c r="U496" i="5"/>
  <c r="U492" i="5"/>
  <c r="S488" i="5"/>
  <c r="U488" i="5"/>
  <c r="S453" i="5"/>
  <c r="U453" i="5"/>
  <c r="U396" i="5"/>
  <c r="U376" i="5"/>
  <c r="S373" i="5"/>
  <c r="U373" i="5"/>
  <c r="U348" i="5"/>
  <c r="U309" i="5"/>
  <c r="U229" i="5"/>
  <c r="U175" i="5"/>
  <c r="S165" i="5"/>
  <c r="U165" i="5"/>
  <c r="S134" i="5"/>
  <c r="U134" i="5"/>
  <c r="U119" i="5"/>
  <c r="S102" i="5"/>
  <c r="U102" i="5"/>
  <c r="U87" i="5"/>
  <c r="S70" i="5"/>
  <c r="U70" i="5"/>
  <c r="U55" i="5"/>
  <c r="H55" i="5" s="1"/>
  <c r="S38" i="5"/>
  <c r="U38" i="5"/>
  <c r="U23" i="5"/>
  <c r="H23" i="5" s="1"/>
  <c r="S20" i="5"/>
  <c r="U20" i="5"/>
  <c r="S375" i="5"/>
  <c r="U375" i="5"/>
  <c r="S149" i="5"/>
  <c r="U149" i="5"/>
  <c r="S509" i="5"/>
  <c r="U509" i="5"/>
  <c r="S448" i="5"/>
  <c r="U448" i="5"/>
  <c r="S374" i="5"/>
  <c r="U374" i="5"/>
  <c r="S166" i="5"/>
  <c r="U166" i="5"/>
  <c r="S117" i="5"/>
  <c r="U117" i="5"/>
  <c r="S85" i="5"/>
  <c r="U85" i="5"/>
  <c r="S53" i="5"/>
  <c r="U53" i="5"/>
  <c r="S21" i="5"/>
  <c r="U21" i="5"/>
  <c r="U268" i="5"/>
  <c r="U473" i="5"/>
  <c r="U405" i="5"/>
  <c r="U400" i="5"/>
  <c r="U389" i="5"/>
  <c r="U359" i="5"/>
  <c r="U358" i="5"/>
  <c r="U339" i="5"/>
  <c r="U338" i="5"/>
  <c r="U323" i="5"/>
  <c r="U322" i="5"/>
  <c r="U307" i="5"/>
  <c r="U306" i="5"/>
  <c r="U291" i="5"/>
  <c r="U290" i="5"/>
  <c r="U275" i="5"/>
  <c r="U274" i="5"/>
  <c r="U259" i="5"/>
  <c r="U258" i="5"/>
  <c r="U243" i="5"/>
  <c r="U242" i="5"/>
  <c r="U227" i="5"/>
  <c r="U226" i="5"/>
  <c r="U211" i="5"/>
  <c r="U210" i="5"/>
  <c r="U195" i="5"/>
  <c r="U194" i="5"/>
  <c r="U163" i="5"/>
  <c r="U162" i="5"/>
  <c r="U161" i="5"/>
  <c r="U160" i="5"/>
  <c r="U147" i="5"/>
  <c r="U146" i="5"/>
  <c r="U145" i="5"/>
  <c r="U144" i="5"/>
  <c r="U356" i="5"/>
  <c r="U355" i="5"/>
  <c r="U354" i="5"/>
  <c r="U353" i="5"/>
  <c r="U345" i="5"/>
  <c r="U330" i="5"/>
  <c r="U329" i="5"/>
  <c r="U314" i="5"/>
  <c r="U313" i="5"/>
  <c r="U298" i="5"/>
  <c r="U297" i="5"/>
  <c r="U282" i="5"/>
  <c r="U281" i="5"/>
  <c r="U266" i="5"/>
  <c r="U265" i="5"/>
  <c r="U250" i="5"/>
  <c r="U249" i="5"/>
  <c r="U234" i="5"/>
  <c r="U233" i="5"/>
  <c r="U218" i="5"/>
  <c r="U217" i="5"/>
  <c r="U202" i="5"/>
  <c r="U201" i="5"/>
  <c r="U158" i="5"/>
  <c r="U157" i="5"/>
  <c r="U142" i="5"/>
  <c r="U141" i="5"/>
  <c r="U126" i="5"/>
  <c r="U125" i="5"/>
  <c r="U110" i="5"/>
  <c r="U109" i="5"/>
  <c r="U94" i="5"/>
  <c r="U93" i="5"/>
  <c r="U78" i="5"/>
  <c r="U77" i="5"/>
  <c r="U62" i="5"/>
  <c r="H62" i="5" s="1"/>
  <c r="U61" i="5"/>
  <c r="H61" i="5" s="1"/>
  <c r="U46" i="5"/>
  <c r="H46" i="5" s="1"/>
  <c r="U45" i="5"/>
  <c r="H45" i="5" s="1"/>
  <c r="U30" i="5"/>
  <c r="H30" i="5" s="1"/>
  <c r="U29" i="5"/>
  <c r="S386" i="5"/>
  <c r="U386" i="5"/>
  <c r="S335" i="5"/>
  <c r="U335" i="5"/>
  <c r="S303" i="5"/>
  <c r="U303" i="5"/>
  <c r="S271" i="5"/>
  <c r="U271" i="5"/>
  <c r="S255" i="5"/>
  <c r="U255" i="5"/>
  <c r="S319" i="5"/>
  <c r="U319" i="5"/>
  <c r="S287" i="5"/>
  <c r="U287" i="5"/>
  <c r="S239" i="5"/>
  <c r="U239" i="5"/>
  <c r="S223" i="5"/>
  <c r="U223" i="5"/>
  <c r="S207" i="5"/>
  <c r="U207" i="5"/>
  <c r="U455" i="5"/>
  <c r="U454" i="5"/>
  <c r="U364" i="5"/>
  <c r="U363" i="5"/>
  <c r="U362" i="5"/>
  <c r="U344" i="5"/>
  <c r="U328" i="5"/>
  <c r="U312" i="5"/>
  <c r="U296" i="5"/>
  <c r="U280" i="5"/>
  <c r="U264" i="5"/>
  <c r="U248" i="5"/>
  <c r="U231" i="5"/>
  <c r="U215" i="5"/>
  <c r="U199" i="5"/>
  <c r="U507" i="5"/>
  <c r="U495" i="5"/>
  <c r="U494" i="5"/>
  <c r="U475" i="5"/>
  <c r="U463" i="5"/>
  <c r="U462" i="5"/>
  <c r="U443" i="5"/>
  <c r="U442" i="5"/>
  <c r="U435" i="5"/>
  <c r="U434" i="5"/>
  <c r="U427" i="5"/>
  <c r="U407" i="5"/>
  <c r="U372" i="5"/>
  <c r="U371" i="5"/>
  <c r="U370" i="5"/>
  <c r="U347" i="5"/>
  <c r="U337" i="5"/>
  <c r="U336" i="5"/>
  <c r="S333" i="5"/>
  <c r="U333" i="5"/>
  <c r="U321" i="5"/>
  <c r="U320" i="5"/>
  <c r="S317" i="5"/>
  <c r="U317" i="5"/>
  <c r="U305" i="5"/>
  <c r="U304" i="5"/>
  <c r="S301" i="5"/>
  <c r="U301" i="5"/>
  <c r="U289" i="5"/>
  <c r="U288" i="5"/>
  <c r="S285" i="5"/>
  <c r="U285" i="5"/>
  <c r="U273" i="5"/>
  <c r="U272" i="5"/>
  <c r="S269" i="5"/>
  <c r="U269" i="5"/>
  <c r="U257" i="5"/>
  <c r="U256" i="5"/>
  <c r="S253" i="5"/>
  <c r="U253" i="5"/>
  <c r="U241" i="5"/>
  <c r="U240" i="5"/>
  <c r="S237" i="5"/>
  <c r="U237" i="5"/>
  <c r="U225" i="5"/>
  <c r="U224" i="5"/>
  <c r="S221" i="5"/>
  <c r="U221" i="5"/>
  <c r="U209" i="5"/>
  <c r="U208" i="5"/>
  <c r="S205" i="5"/>
  <c r="U205" i="5"/>
  <c r="U193" i="5"/>
  <c r="U192" i="5"/>
  <c r="U187" i="5"/>
  <c r="U186" i="5"/>
  <c r="U185" i="5"/>
  <c r="U184" i="5"/>
  <c r="U179" i="5"/>
  <c r="U178" i="5"/>
  <c r="U177" i="5"/>
  <c r="U176" i="5"/>
  <c r="U171" i="5"/>
  <c r="U170" i="5"/>
  <c r="U169" i="5"/>
  <c r="U168" i="5"/>
  <c r="U155" i="5"/>
  <c r="U154" i="5"/>
  <c r="U153" i="5"/>
  <c r="U152" i="5"/>
  <c r="U139" i="5"/>
  <c r="U138" i="5"/>
  <c r="U137" i="5"/>
  <c r="U136" i="5"/>
  <c r="U123" i="5"/>
  <c r="U122" i="5"/>
  <c r="U121" i="5"/>
  <c r="U120" i="5"/>
  <c r="U107" i="5"/>
  <c r="U106" i="5"/>
  <c r="U105" i="5"/>
  <c r="U104" i="5"/>
  <c r="U91" i="5"/>
  <c r="U90" i="5"/>
  <c r="U89" i="5"/>
  <c r="U88" i="5"/>
  <c r="U75" i="5"/>
  <c r="U74" i="5"/>
  <c r="U73" i="5"/>
  <c r="U72" i="5"/>
  <c r="U59" i="5"/>
  <c r="H59" i="5" s="1"/>
  <c r="U58" i="5"/>
  <c r="H58" i="5" s="1"/>
  <c r="U57" i="5"/>
  <c r="U56" i="5"/>
  <c r="H56" i="5" s="1"/>
  <c r="U43" i="5"/>
  <c r="U42" i="5"/>
  <c r="H42" i="5" s="1"/>
  <c r="U41" i="5"/>
  <c r="H41" i="5" s="1"/>
  <c r="U40" i="5"/>
  <c r="H40" i="5" s="1"/>
  <c r="U27" i="5"/>
  <c r="H27" i="5" s="1"/>
  <c r="U26" i="5"/>
  <c r="H26" i="5" s="1"/>
  <c r="U25" i="5"/>
  <c r="H25" i="5" s="1"/>
  <c r="U24" i="5"/>
  <c r="H24" i="5" s="1"/>
  <c r="U487" i="5"/>
  <c r="U486" i="5"/>
  <c r="U447" i="5"/>
  <c r="U419" i="5"/>
  <c r="U418" i="5"/>
  <c r="U399" i="5"/>
  <c r="U398" i="5"/>
  <c r="U391" i="5"/>
  <c r="U390" i="5"/>
  <c r="S387" i="5"/>
  <c r="U387" i="5"/>
  <c r="U343" i="5"/>
  <c r="U327" i="5"/>
  <c r="U311" i="5"/>
  <c r="U295" i="5"/>
  <c r="U279" i="5"/>
  <c r="U263" i="5"/>
  <c r="U247" i="5"/>
  <c r="U232" i="5"/>
  <c r="U216" i="5"/>
  <c r="U200" i="5"/>
  <c r="U503" i="5"/>
  <c r="U483" i="5"/>
  <c r="U471" i="5"/>
  <c r="U451" i="5"/>
  <c r="U450" i="5"/>
  <c r="U423" i="5"/>
  <c r="U422" i="5"/>
  <c r="U415" i="5"/>
  <c r="U403" i="5"/>
  <c r="U402" i="5"/>
  <c r="U395" i="5"/>
  <c r="U394" i="5"/>
  <c r="U383" i="5"/>
  <c r="U380" i="5"/>
  <c r="U379" i="5"/>
  <c r="U378" i="5"/>
  <c r="S342" i="5"/>
  <c r="U342" i="5"/>
  <c r="S334" i="5"/>
  <c r="U334" i="5"/>
  <c r="S326" i="5"/>
  <c r="U326" i="5"/>
  <c r="S318" i="5"/>
  <c r="U318" i="5"/>
  <c r="S310" i="5"/>
  <c r="U310" i="5"/>
  <c r="S302" i="5"/>
  <c r="U302" i="5"/>
  <c r="S294" i="5"/>
  <c r="U294" i="5"/>
  <c r="S286" i="5"/>
  <c r="U286" i="5"/>
  <c r="S278" i="5"/>
  <c r="U278" i="5"/>
  <c r="S270" i="5"/>
  <c r="U270" i="5"/>
  <c r="S262" i="5"/>
  <c r="U262" i="5"/>
  <c r="S254" i="5"/>
  <c r="U254" i="5"/>
  <c r="S246" i="5"/>
  <c r="U246" i="5"/>
  <c r="S238" i="5"/>
  <c r="U238" i="5"/>
  <c r="S230" i="5"/>
  <c r="U230" i="5"/>
  <c r="S222" i="5"/>
  <c r="U222" i="5"/>
  <c r="S214" i="5"/>
  <c r="U214" i="5"/>
  <c r="S206" i="5"/>
  <c r="U206" i="5"/>
  <c r="S198" i="5"/>
  <c r="U198" i="5"/>
  <c r="U190" i="5"/>
  <c r="U189" i="5"/>
  <c r="U182" i="5"/>
  <c r="U181" i="5"/>
  <c r="U174" i="5"/>
  <c r="U173" i="5"/>
  <c r="U18" i="5"/>
  <c r="H18" i="5" s="1"/>
  <c r="I18" i="5" s="1"/>
  <c r="H7" i="9" s="1"/>
  <c r="U482" i="5"/>
  <c r="U474" i="5"/>
  <c r="U458" i="5"/>
  <c r="U446" i="5"/>
  <c r="U426" i="5"/>
  <c r="U414" i="5"/>
  <c r="U382" i="5"/>
  <c r="S406" i="5"/>
  <c r="U506" i="5"/>
  <c r="U502" i="5"/>
  <c r="U490" i="5"/>
  <c r="U470" i="5"/>
  <c r="U346" i="5"/>
  <c r="S13" i="5"/>
  <c r="H13" i="5" s="1"/>
  <c r="P13" i="5" s="1"/>
  <c r="P17" i="5" l="1"/>
  <c r="G13" i="9"/>
  <c r="I24" i="5"/>
  <c r="G45" i="9"/>
  <c r="I56" i="5"/>
  <c r="G57" i="9"/>
  <c r="I68" i="5"/>
  <c r="H46" i="9"/>
  <c r="F46" i="9"/>
  <c r="G28" i="9"/>
  <c r="I39" i="5"/>
  <c r="G21" i="9"/>
  <c r="I32" i="5"/>
  <c r="G40" i="9"/>
  <c r="I51" i="5"/>
  <c r="H18" i="9"/>
  <c r="F18" i="9"/>
  <c r="P18" i="5"/>
  <c r="G38" i="9"/>
  <c r="I49" i="5"/>
  <c r="G15" i="9"/>
  <c r="I26" i="5"/>
  <c r="G19" i="9"/>
  <c r="I30" i="5"/>
  <c r="H22" i="5"/>
  <c r="G22" i="9"/>
  <c r="I33" i="5"/>
  <c r="G41" i="9"/>
  <c r="I52" i="5"/>
  <c r="H53" i="9"/>
  <c r="F53" i="9"/>
  <c r="G14" i="9"/>
  <c r="I25" i="5"/>
  <c r="G47" i="9"/>
  <c r="I58" i="5"/>
  <c r="G16" i="9"/>
  <c r="I27" i="5"/>
  <c r="G48" i="9"/>
  <c r="I59" i="5"/>
  <c r="G34" i="9"/>
  <c r="I45" i="5"/>
  <c r="G12" i="9"/>
  <c r="I23" i="5"/>
  <c r="G52" i="9"/>
  <c r="I63" i="5"/>
  <c r="G23" i="9"/>
  <c r="I34" i="5"/>
  <c r="P19" i="5"/>
  <c r="G35" i="9"/>
  <c r="I46" i="5"/>
  <c r="G43" i="9"/>
  <c r="I54" i="5"/>
  <c r="G17" i="9"/>
  <c r="I28" i="5"/>
  <c r="G24" i="9"/>
  <c r="I35" i="5"/>
  <c r="G49" i="9"/>
  <c r="I60" i="5"/>
  <c r="G33" i="9"/>
  <c r="I44" i="5"/>
  <c r="G20" i="9"/>
  <c r="I31" i="5"/>
  <c r="P15" i="5"/>
  <c r="H25" i="9"/>
  <c r="F25" i="9"/>
  <c r="P57" i="5"/>
  <c r="P29" i="5"/>
  <c r="G29" i="9"/>
  <c r="I40" i="5"/>
  <c r="G30" i="9"/>
  <c r="I41" i="5"/>
  <c r="G50" i="9"/>
  <c r="I61" i="5"/>
  <c r="G54" i="9"/>
  <c r="I65" i="5"/>
  <c r="G36" i="9"/>
  <c r="I47" i="5"/>
  <c r="G60" i="9"/>
  <c r="I71" i="5"/>
  <c r="P64" i="5"/>
  <c r="H32" i="9"/>
  <c r="F32" i="9"/>
  <c r="G56" i="9"/>
  <c r="I67" i="5"/>
  <c r="G31" i="9"/>
  <c r="I42" i="5"/>
  <c r="G51" i="9"/>
  <c r="I62" i="5"/>
  <c r="G44" i="9"/>
  <c r="I55" i="5"/>
  <c r="G55" i="9"/>
  <c r="I66" i="5"/>
  <c r="G37" i="9"/>
  <c r="I48" i="5"/>
  <c r="H39" i="9"/>
  <c r="F39" i="9"/>
  <c r="H37" i="5"/>
  <c r="H38" i="5"/>
  <c r="H69" i="5"/>
  <c r="F7" i="9"/>
  <c r="G7" i="9"/>
  <c r="H21" i="5"/>
  <c r="H53" i="5"/>
  <c r="H70" i="5"/>
  <c r="F4" i="9"/>
  <c r="G4" i="9"/>
  <c r="F6" i="9"/>
  <c r="G6" i="9"/>
  <c r="F8" i="9"/>
  <c r="G8" i="9"/>
  <c r="P14" i="5"/>
  <c r="F3" i="9"/>
  <c r="G3" i="9"/>
  <c r="G2" i="9"/>
  <c r="H20" i="5"/>
  <c r="H16" i="5"/>
  <c r="I16" i="5" s="1"/>
  <c r="H14" i="9" l="1"/>
  <c r="F14" i="9"/>
  <c r="P25" i="5"/>
  <c r="H51" i="9"/>
  <c r="F51" i="9"/>
  <c r="P62" i="5"/>
  <c r="H24" i="9"/>
  <c r="F24" i="9"/>
  <c r="P35" i="5"/>
  <c r="H19" i="9"/>
  <c r="F19" i="9"/>
  <c r="P30" i="5"/>
  <c r="G26" i="9"/>
  <c r="I37" i="5"/>
  <c r="G42" i="9"/>
  <c r="I53" i="5"/>
  <c r="H60" i="9"/>
  <c r="F60" i="9"/>
  <c r="P71" i="5"/>
  <c r="H30" i="9"/>
  <c r="F30" i="9"/>
  <c r="P41" i="5"/>
  <c r="H23" i="9"/>
  <c r="F23" i="9"/>
  <c r="P34" i="5"/>
  <c r="H48" i="9"/>
  <c r="F48" i="9"/>
  <c r="P59" i="5"/>
  <c r="H40" i="9"/>
  <c r="F40" i="9"/>
  <c r="P51" i="5"/>
  <c r="H57" i="9"/>
  <c r="F57" i="9"/>
  <c r="P68" i="5"/>
  <c r="H37" i="9"/>
  <c r="F37" i="9"/>
  <c r="P48" i="5"/>
  <c r="H31" i="9"/>
  <c r="F31" i="9"/>
  <c r="P42" i="5"/>
  <c r="H20" i="9"/>
  <c r="F20" i="9"/>
  <c r="P31" i="5"/>
  <c r="H17" i="9"/>
  <c r="F17" i="9"/>
  <c r="P28" i="5"/>
  <c r="H15" i="9"/>
  <c r="F15" i="9"/>
  <c r="P26" i="5"/>
  <c r="G59" i="9"/>
  <c r="I70" i="5"/>
  <c r="G10" i="9"/>
  <c r="I21" i="5"/>
  <c r="H36" i="9"/>
  <c r="F36" i="9"/>
  <c r="P47" i="5"/>
  <c r="H29" i="9"/>
  <c r="F29" i="9"/>
  <c r="P40" i="5"/>
  <c r="H52" i="9"/>
  <c r="F52" i="9"/>
  <c r="P63" i="5"/>
  <c r="H16" i="9"/>
  <c r="F16" i="9"/>
  <c r="P27" i="5"/>
  <c r="H41" i="9"/>
  <c r="F41" i="9"/>
  <c r="P52" i="5"/>
  <c r="H21" i="9"/>
  <c r="F21" i="9"/>
  <c r="P32" i="5"/>
  <c r="H45" i="9"/>
  <c r="F45" i="9"/>
  <c r="P56" i="5"/>
  <c r="H50" i="9"/>
  <c r="F50" i="9"/>
  <c r="P61" i="5"/>
  <c r="H34" i="9"/>
  <c r="F34" i="9"/>
  <c r="P45" i="5"/>
  <c r="H5" i="9"/>
  <c r="P16" i="5"/>
  <c r="H55" i="9"/>
  <c r="F55" i="9"/>
  <c r="P66" i="5"/>
  <c r="H56" i="9"/>
  <c r="F56" i="9"/>
  <c r="P67" i="5"/>
  <c r="H33" i="9"/>
  <c r="F33" i="9"/>
  <c r="P44" i="5"/>
  <c r="H43" i="9"/>
  <c r="F43" i="9"/>
  <c r="P54" i="5"/>
  <c r="H38" i="9"/>
  <c r="F38" i="9"/>
  <c r="P49" i="5"/>
  <c r="G11" i="9"/>
  <c r="I22" i="5"/>
  <c r="G9" i="9"/>
  <c r="I20" i="5"/>
  <c r="G58" i="9"/>
  <c r="I69" i="5"/>
  <c r="H54" i="9"/>
  <c r="F54" i="9"/>
  <c r="P65" i="5"/>
  <c r="H12" i="9"/>
  <c r="F12" i="9"/>
  <c r="P23" i="5"/>
  <c r="H47" i="9"/>
  <c r="F47" i="9"/>
  <c r="P58" i="5"/>
  <c r="H22" i="9"/>
  <c r="F22" i="9"/>
  <c r="P33" i="5"/>
  <c r="H28" i="9"/>
  <c r="F28" i="9"/>
  <c r="P39" i="5"/>
  <c r="H13" i="9"/>
  <c r="F13" i="9"/>
  <c r="P24" i="5"/>
  <c r="G27" i="9"/>
  <c r="I38" i="5"/>
  <c r="H44" i="9"/>
  <c r="F44" i="9"/>
  <c r="P55" i="5"/>
  <c r="H49" i="9"/>
  <c r="F49" i="9"/>
  <c r="P60" i="5"/>
  <c r="H35" i="9"/>
  <c r="F35" i="9"/>
  <c r="P46" i="5"/>
  <c r="F5" i="9"/>
  <c r="G5" i="9"/>
  <c r="H2" i="9"/>
  <c r="B2" i="6"/>
  <c r="B6" i="6"/>
  <c r="B10" i="6"/>
  <c r="B14" i="6"/>
  <c r="B18" i="6"/>
  <c r="B22" i="6"/>
  <c r="B26" i="6"/>
  <c r="B30" i="6"/>
  <c r="B34" i="6"/>
  <c r="B38" i="6"/>
  <c r="B42" i="6"/>
  <c r="B46" i="6"/>
  <c r="B50" i="6"/>
  <c r="B54" i="6"/>
  <c r="B17" i="6"/>
  <c r="B29" i="6"/>
  <c r="B37" i="6"/>
  <c r="B53" i="6"/>
  <c r="B7" i="6"/>
  <c r="B11" i="6"/>
  <c r="B15" i="6"/>
  <c r="B19" i="6"/>
  <c r="B23" i="6"/>
  <c r="B27" i="6"/>
  <c r="B31" i="6"/>
  <c r="B35" i="6"/>
  <c r="B39" i="6"/>
  <c r="B43" i="6"/>
  <c r="B47" i="6"/>
  <c r="B51" i="6"/>
  <c r="B55" i="6"/>
  <c r="B13" i="6"/>
  <c r="B25" i="6"/>
  <c r="B41" i="6"/>
  <c r="B49" i="6"/>
  <c r="B8" i="6"/>
  <c r="B12" i="6"/>
  <c r="B16" i="6"/>
  <c r="B20" i="6"/>
  <c r="B24" i="6"/>
  <c r="B28" i="6"/>
  <c r="B32" i="6"/>
  <c r="B36" i="6"/>
  <c r="B40" i="6"/>
  <c r="B44" i="6"/>
  <c r="B48" i="6"/>
  <c r="B52" i="6"/>
  <c r="B5" i="6"/>
  <c r="B9" i="6"/>
  <c r="B21" i="6"/>
  <c r="B33" i="6"/>
  <c r="B45" i="6"/>
  <c r="I913" i="5" l="1"/>
  <c r="H58" i="9"/>
  <c r="F58" i="9"/>
  <c r="P69" i="5"/>
  <c r="H26" i="9"/>
  <c r="F26" i="9"/>
  <c r="P37" i="5"/>
  <c r="H9" i="9"/>
  <c r="F9" i="9"/>
  <c r="P20" i="5"/>
  <c r="H10" i="9"/>
  <c r="F10" i="9"/>
  <c r="P21" i="5"/>
  <c r="H42" i="9"/>
  <c r="F42" i="9"/>
  <c r="P53" i="5"/>
  <c r="H27" i="9"/>
  <c r="F27" i="9"/>
  <c r="P38" i="5"/>
  <c r="H11" i="9"/>
  <c r="F11" i="9"/>
  <c r="P22" i="5"/>
  <c r="H59" i="9"/>
  <c r="F59" i="9"/>
  <c r="P70" i="5"/>
  <c r="A5" i="7"/>
  <c r="Q35" i="6"/>
  <c r="D35" i="6"/>
  <c r="C35" i="6"/>
  <c r="M35" i="6"/>
  <c r="N35" i="6" s="1"/>
  <c r="O35" i="6" s="1"/>
  <c r="P35" i="6" s="1"/>
  <c r="C9" i="6"/>
  <c r="M9" i="6"/>
  <c r="N9" i="6" s="1"/>
  <c r="O9" i="6" s="1"/>
  <c r="P9" i="6" s="1"/>
  <c r="Q9" i="6"/>
  <c r="D9" i="6"/>
  <c r="Q5" i="6"/>
  <c r="D5" i="6"/>
  <c r="C5" i="6"/>
  <c r="E5" i="6" s="1"/>
  <c r="M5" i="6"/>
  <c r="N5" i="6" s="1"/>
  <c r="O5" i="6" s="1"/>
  <c r="C24" i="6"/>
  <c r="M24" i="6"/>
  <c r="N24" i="6" s="1"/>
  <c r="O24" i="6" s="1"/>
  <c r="P24" i="6" s="1"/>
  <c r="Q24" i="6"/>
  <c r="D24" i="6"/>
  <c r="C13" i="6"/>
  <c r="M13" i="6"/>
  <c r="N13" i="6" s="1"/>
  <c r="O13" i="6" s="1"/>
  <c r="P13" i="6" s="1"/>
  <c r="Q13" i="6"/>
  <c r="D13" i="6"/>
  <c r="C27" i="6"/>
  <c r="M27" i="6"/>
  <c r="N27" i="6" s="1"/>
  <c r="O27" i="6" s="1"/>
  <c r="P27" i="6" s="1"/>
  <c r="Q27" i="6"/>
  <c r="D27" i="6"/>
  <c r="C29" i="6"/>
  <c r="M29" i="6"/>
  <c r="N29" i="6" s="1"/>
  <c r="O29" i="6" s="1"/>
  <c r="P29" i="6" s="1"/>
  <c r="Q29" i="6"/>
  <c r="D29" i="6"/>
  <c r="D30" i="6"/>
  <c r="Q30" i="6"/>
  <c r="C30" i="6"/>
  <c r="M30" i="6"/>
  <c r="N30" i="6" s="1"/>
  <c r="O30" i="6" s="1"/>
  <c r="P30" i="6" s="1"/>
  <c r="Q53" i="6"/>
  <c r="D53" i="6"/>
  <c r="C53" i="6"/>
  <c r="M53" i="6"/>
  <c r="N53" i="6" s="1"/>
  <c r="O53" i="6" s="1"/>
  <c r="P53" i="6" s="1"/>
  <c r="D25" i="6"/>
  <c r="C25" i="6"/>
  <c r="M25" i="6"/>
  <c r="N25" i="6" s="1"/>
  <c r="O25" i="6" s="1"/>
  <c r="P25" i="6" s="1"/>
  <c r="Q25" i="6"/>
  <c r="Q37" i="6"/>
  <c r="D37" i="6"/>
  <c r="C37" i="6"/>
  <c r="M37" i="6"/>
  <c r="N37" i="6" s="1"/>
  <c r="O37" i="6" s="1"/>
  <c r="P37" i="6" s="1"/>
  <c r="C20" i="6"/>
  <c r="M20" i="6"/>
  <c r="N20" i="6" s="1"/>
  <c r="O20" i="6" s="1"/>
  <c r="P20" i="6" s="1"/>
  <c r="D20" i="6"/>
  <c r="Q20" i="6"/>
  <c r="Q55" i="6"/>
  <c r="D55" i="6"/>
  <c r="C55" i="6"/>
  <c r="M55" i="6"/>
  <c r="N55" i="6" s="1"/>
  <c r="O55" i="6" s="1"/>
  <c r="P55" i="6" s="1"/>
  <c r="Q23" i="6"/>
  <c r="D23" i="6"/>
  <c r="C23" i="6"/>
  <c r="M23" i="6"/>
  <c r="N23" i="6" s="1"/>
  <c r="O23" i="6" s="1"/>
  <c r="P23" i="6" s="1"/>
  <c r="Q17" i="6"/>
  <c r="D17" i="6"/>
  <c r="C17" i="6"/>
  <c r="M17" i="6"/>
  <c r="N17" i="6" s="1"/>
  <c r="O17" i="6" s="1"/>
  <c r="P17" i="6" s="1"/>
  <c r="C26" i="6"/>
  <c r="M26" i="6"/>
  <c r="N26" i="6" s="1"/>
  <c r="O26" i="6" s="1"/>
  <c r="P26" i="6" s="1"/>
  <c r="Q26" i="6"/>
  <c r="D26" i="6"/>
  <c r="C6" i="6"/>
  <c r="M6" i="6"/>
  <c r="N6" i="6" s="1"/>
  <c r="O6" i="6" s="1"/>
  <c r="Q6" i="6"/>
  <c r="D6" i="6"/>
  <c r="M31" i="6"/>
  <c r="N31" i="6" s="1"/>
  <c r="O31" i="6" s="1"/>
  <c r="P31" i="6" s="1"/>
  <c r="C31" i="6"/>
  <c r="Q31" i="6"/>
  <c r="D31" i="6"/>
  <c r="C52" i="6"/>
  <c r="M52" i="6"/>
  <c r="N52" i="6" s="1"/>
  <c r="O52" i="6" s="1"/>
  <c r="P52" i="6" s="1"/>
  <c r="D52" i="6"/>
  <c r="Q52" i="6"/>
  <c r="C48" i="6"/>
  <c r="D48" i="6"/>
  <c r="Q48" i="6"/>
  <c r="M48" i="6"/>
  <c r="N48" i="6" s="1"/>
  <c r="O48" i="6" s="1"/>
  <c r="P48" i="6" s="1"/>
  <c r="C16" i="6"/>
  <c r="Q16" i="6"/>
  <c r="M16" i="6"/>
  <c r="N16" i="6" s="1"/>
  <c r="O16" i="6" s="1"/>
  <c r="P16" i="6" s="1"/>
  <c r="D16" i="6"/>
  <c r="Q51" i="6"/>
  <c r="D51" i="6"/>
  <c r="C51" i="6"/>
  <c r="M51" i="6"/>
  <c r="N51" i="6" s="1"/>
  <c r="O51" i="6" s="1"/>
  <c r="P51" i="6" s="1"/>
  <c r="Q19" i="6"/>
  <c r="D19" i="6"/>
  <c r="C19" i="6"/>
  <c r="M19" i="6"/>
  <c r="N19" i="6" s="1"/>
  <c r="O19" i="6" s="1"/>
  <c r="P19" i="6" s="1"/>
  <c r="C54" i="6"/>
  <c r="M54" i="6"/>
  <c r="N54" i="6" s="1"/>
  <c r="O54" i="6" s="1"/>
  <c r="P54" i="6" s="1"/>
  <c r="Q54" i="6"/>
  <c r="D54" i="6"/>
  <c r="M22" i="6"/>
  <c r="N22" i="6" s="1"/>
  <c r="O22" i="6" s="1"/>
  <c r="P22" i="6" s="1"/>
  <c r="Q22" i="6"/>
  <c r="C22" i="6"/>
  <c r="D22" i="6"/>
  <c r="C32" i="6"/>
  <c r="Q32" i="6"/>
  <c r="D32" i="6"/>
  <c r="M32" i="6"/>
  <c r="N32" i="6" s="1"/>
  <c r="O32" i="6" s="1"/>
  <c r="P32" i="6" s="1"/>
  <c r="M28" i="6"/>
  <c r="N28" i="6" s="1"/>
  <c r="O28" i="6" s="1"/>
  <c r="P28" i="6" s="1"/>
  <c r="C28" i="6"/>
  <c r="Q28" i="6"/>
  <c r="D28" i="6"/>
  <c r="C34" i="6"/>
  <c r="M34" i="6"/>
  <c r="N34" i="6" s="1"/>
  <c r="O34" i="6" s="1"/>
  <c r="P34" i="6" s="1"/>
  <c r="Q34" i="6"/>
  <c r="D34" i="6"/>
  <c r="C44" i="6"/>
  <c r="M44" i="6"/>
  <c r="N44" i="6" s="1"/>
  <c r="O44" i="6" s="1"/>
  <c r="P44" i="6" s="1"/>
  <c r="Q44" i="6"/>
  <c r="D44" i="6"/>
  <c r="M12" i="6"/>
  <c r="N12" i="6" s="1"/>
  <c r="O12" i="6" s="1"/>
  <c r="P12" i="6" s="1"/>
  <c r="Q12" i="6"/>
  <c r="C12" i="6"/>
  <c r="D12" i="6"/>
  <c r="M47" i="6"/>
  <c r="N47" i="6" s="1"/>
  <c r="O47" i="6" s="1"/>
  <c r="P47" i="6" s="1"/>
  <c r="Q47" i="6"/>
  <c r="D47" i="6"/>
  <c r="C47" i="6"/>
  <c r="M15" i="6"/>
  <c r="N15" i="6" s="1"/>
  <c r="O15" i="6" s="1"/>
  <c r="P15" i="6" s="1"/>
  <c r="Q15" i="6"/>
  <c r="D15" i="6"/>
  <c r="C15" i="6"/>
  <c r="C50" i="6"/>
  <c r="D50" i="6"/>
  <c r="M50" i="6"/>
  <c r="N50" i="6" s="1"/>
  <c r="O50" i="6" s="1"/>
  <c r="P50" i="6" s="1"/>
  <c r="Q50" i="6"/>
  <c r="D18" i="6"/>
  <c r="C18" i="6"/>
  <c r="M18" i="6"/>
  <c r="N18" i="6" s="1"/>
  <c r="O18" i="6" s="1"/>
  <c r="P18" i="6" s="1"/>
  <c r="Q18" i="6"/>
  <c r="C41" i="6"/>
  <c r="D41" i="6"/>
  <c r="M41" i="6"/>
  <c r="N41" i="6" s="1"/>
  <c r="O41" i="6" s="1"/>
  <c r="P41" i="6" s="1"/>
  <c r="Q41" i="6"/>
  <c r="C45" i="6"/>
  <c r="M45" i="6"/>
  <c r="N45" i="6" s="1"/>
  <c r="O45" i="6" s="1"/>
  <c r="P45" i="6" s="1"/>
  <c r="Q45" i="6"/>
  <c r="D45" i="6"/>
  <c r="M40" i="6"/>
  <c r="N40" i="6" s="1"/>
  <c r="O40" i="6" s="1"/>
  <c r="P40" i="6" s="1"/>
  <c r="Q40" i="6"/>
  <c r="C40" i="6"/>
  <c r="D40" i="6"/>
  <c r="D8" i="6"/>
  <c r="M8" i="6"/>
  <c r="N8" i="6" s="1"/>
  <c r="O8" i="6" s="1"/>
  <c r="C8" i="6"/>
  <c r="Q8" i="6"/>
  <c r="C43" i="6"/>
  <c r="M43" i="6"/>
  <c r="N43" i="6" s="1"/>
  <c r="O43" i="6" s="1"/>
  <c r="P43" i="6" s="1"/>
  <c r="Q43" i="6"/>
  <c r="D43" i="6"/>
  <c r="C11" i="6"/>
  <c r="M11" i="6"/>
  <c r="N11" i="6" s="1"/>
  <c r="O11" i="6" s="1"/>
  <c r="P11" i="6" s="1"/>
  <c r="Q11" i="6"/>
  <c r="D11" i="6"/>
  <c r="Q46" i="6"/>
  <c r="M46" i="6"/>
  <c r="N46" i="6" s="1"/>
  <c r="O46" i="6" s="1"/>
  <c r="P46" i="6" s="1"/>
  <c r="D46" i="6"/>
  <c r="C46" i="6"/>
  <c r="Q14" i="6"/>
  <c r="C14" i="6"/>
  <c r="M14" i="6"/>
  <c r="N14" i="6" s="1"/>
  <c r="O14" i="6" s="1"/>
  <c r="P14" i="6" s="1"/>
  <c r="D14" i="6"/>
  <c r="Q21" i="6"/>
  <c r="D21" i="6"/>
  <c r="C21" i="6"/>
  <c r="M21" i="6"/>
  <c r="N21" i="6" s="1"/>
  <c r="O21" i="6" s="1"/>
  <c r="P21" i="6" s="1"/>
  <c r="D38" i="6"/>
  <c r="M38" i="6"/>
  <c r="N38" i="6" s="1"/>
  <c r="O38" i="6" s="1"/>
  <c r="P38" i="6" s="1"/>
  <c r="Q38" i="6"/>
  <c r="C38" i="6"/>
  <c r="Q33" i="6"/>
  <c r="D33" i="6"/>
  <c r="M33" i="6"/>
  <c r="N33" i="6" s="1"/>
  <c r="O33" i="6" s="1"/>
  <c r="P33" i="6" s="1"/>
  <c r="C33" i="6"/>
  <c r="C36" i="6"/>
  <c r="D36" i="6"/>
  <c r="M36" i="6"/>
  <c r="N36" i="6" s="1"/>
  <c r="O36" i="6" s="1"/>
  <c r="P36" i="6" s="1"/>
  <c r="Q36" i="6"/>
  <c r="M49" i="6"/>
  <c r="N49" i="6" s="1"/>
  <c r="O49" i="6" s="1"/>
  <c r="P49" i="6" s="1"/>
  <c r="Q49" i="6"/>
  <c r="D49" i="6"/>
  <c r="C49" i="6"/>
  <c r="Q39" i="6"/>
  <c r="D39" i="6"/>
  <c r="C39" i="6"/>
  <c r="M39" i="6"/>
  <c r="N39" i="6" s="1"/>
  <c r="O39" i="6" s="1"/>
  <c r="P39" i="6" s="1"/>
  <c r="Q7" i="6"/>
  <c r="D7" i="6"/>
  <c r="C7" i="6"/>
  <c r="M7" i="6"/>
  <c r="N7" i="6" s="1"/>
  <c r="O7" i="6" s="1"/>
  <c r="M42" i="6"/>
  <c r="N42" i="6" s="1"/>
  <c r="O42" i="6" s="1"/>
  <c r="P42" i="6" s="1"/>
  <c r="C42" i="6"/>
  <c r="Q42" i="6"/>
  <c r="D42" i="6"/>
  <c r="D10" i="6"/>
  <c r="M10" i="6"/>
  <c r="N10" i="6" s="1"/>
  <c r="O10" i="6" s="1"/>
  <c r="P10" i="6" s="1"/>
  <c r="Q10" i="6"/>
  <c r="C10" i="6"/>
  <c r="I6" i="6" l="1"/>
  <c r="I38" i="6"/>
  <c r="J38" i="6" s="1"/>
  <c r="K38" i="6" s="1"/>
  <c r="L38" i="6" s="1"/>
  <c r="E38" i="6"/>
  <c r="F38" i="6" s="1"/>
  <c r="G38" i="6" s="1"/>
  <c r="H38" i="6" s="1"/>
  <c r="E6" i="6"/>
  <c r="F6" i="6" s="1"/>
  <c r="G6" i="6" s="1"/>
  <c r="I53" i="6"/>
  <c r="J53" i="6" s="1"/>
  <c r="K53" i="6" s="1"/>
  <c r="L53" i="6" s="1"/>
  <c r="I41" i="6"/>
  <c r="J41" i="6" s="1"/>
  <c r="K41" i="6" s="1"/>
  <c r="L41" i="6" s="1"/>
  <c r="I21" i="6"/>
  <c r="J21" i="6" s="1"/>
  <c r="K21" i="6" s="1"/>
  <c r="L21" i="6" s="1"/>
  <c r="I31" i="6"/>
  <c r="J31" i="6" s="1"/>
  <c r="K31" i="6" s="1"/>
  <c r="L31" i="6" s="1"/>
  <c r="E42" i="6"/>
  <c r="F42" i="6" s="1"/>
  <c r="G42" i="6" s="1"/>
  <c r="H42" i="6" s="1"/>
  <c r="E54" i="6"/>
  <c r="F54" i="6" s="1"/>
  <c r="G54" i="6" s="1"/>
  <c r="H54" i="6" s="1"/>
  <c r="I23" i="6"/>
  <c r="J23" i="6" s="1"/>
  <c r="K23" i="6" s="1"/>
  <c r="L23" i="6" s="1"/>
  <c r="E29" i="6"/>
  <c r="F29" i="6" s="1"/>
  <c r="G29" i="6" s="1"/>
  <c r="H29" i="6" s="1"/>
  <c r="I13" i="6"/>
  <c r="J13" i="6" s="1"/>
  <c r="K13" i="6" s="1"/>
  <c r="L13" i="6" s="1"/>
  <c r="E35" i="6"/>
  <c r="F35" i="6" s="1"/>
  <c r="G35" i="6" s="1"/>
  <c r="H35" i="6" s="1"/>
  <c r="E32" i="6"/>
  <c r="F32" i="6" s="1"/>
  <c r="G32" i="6" s="1"/>
  <c r="H32" i="6" s="1"/>
  <c r="E51" i="6"/>
  <c r="F51" i="6" s="1"/>
  <c r="G51" i="6" s="1"/>
  <c r="H51" i="6" s="1"/>
  <c r="I7" i="6"/>
  <c r="J7" i="6" s="1"/>
  <c r="K7" i="6" s="1"/>
  <c r="E43" i="6"/>
  <c r="F43" i="6" s="1"/>
  <c r="G43" i="6" s="1"/>
  <c r="H43" i="6" s="1"/>
  <c r="E40" i="6"/>
  <c r="F40" i="6" s="1"/>
  <c r="G40" i="6" s="1"/>
  <c r="H40" i="6" s="1"/>
  <c r="I28" i="6"/>
  <c r="J28" i="6" s="1"/>
  <c r="K28" i="6" s="1"/>
  <c r="L28" i="6" s="1"/>
  <c r="E47" i="6"/>
  <c r="F47" i="6" s="1"/>
  <c r="G47" i="6" s="1"/>
  <c r="H47" i="6" s="1"/>
  <c r="I26" i="6"/>
  <c r="J26" i="6" s="1"/>
  <c r="K26" i="6" s="1"/>
  <c r="L26" i="6" s="1"/>
  <c r="I20" i="6"/>
  <c r="J20" i="6" s="1"/>
  <c r="K20" i="6" s="1"/>
  <c r="L20" i="6" s="1"/>
  <c r="E25" i="6"/>
  <c r="F25" i="6" s="1"/>
  <c r="G25" i="6" s="1"/>
  <c r="H25" i="6" s="1"/>
  <c r="I29" i="6"/>
  <c r="J29" i="6" s="1"/>
  <c r="K29" i="6" s="1"/>
  <c r="L29" i="6" s="1"/>
  <c r="E37" i="6"/>
  <c r="F37" i="6" s="1"/>
  <c r="G37" i="6" s="1"/>
  <c r="H37" i="6" s="1"/>
  <c r="I35" i="6"/>
  <c r="J35" i="6" s="1"/>
  <c r="K35" i="6" s="1"/>
  <c r="L35" i="6" s="1"/>
  <c r="E10" i="6"/>
  <c r="F10" i="6" s="1"/>
  <c r="G10" i="6" s="1"/>
  <c r="H10" i="6" s="1"/>
  <c r="E7" i="6"/>
  <c r="F7" i="6" s="1"/>
  <c r="G7" i="6" s="1"/>
  <c r="E49" i="6"/>
  <c r="F49" i="6" s="1"/>
  <c r="G49" i="6" s="1"/>
  <c r="H49" i="6" s="1"/>
  <c r="E33" i="6"/>
  <c r="F33" i="6" s="1"/>
  <c r="G33" i="6" s="1"/>
  <c r="H33" i="6" s="1"/>
  <c r="E24" i="6"/>
  <c r="F24" i="6" s="1"/>
  <c r="G24" i="6" s="1"/>
  <c r="H24" i="6" s="1"/>
  <c r="I50" i="6"/>
  <c r="J50" i="6" s="1"/>
  <c r="K50" i="6" s="1"/>
  <c r="L50" i="6" s="1"/>
  <c r="E44" i="6"/>
  <c r="F44" i="6" s="1"/>
  <c r="G44" i="6" s="1"/>
  <c r="H44" i="6" s="1"/>
  <c r="I54" i="6"/>
  <c r="J54" i="6" s="1"/>
  <c r="K54" i="6" s="1"/>
  <c r="L54" i="6" s="1"/>
  <c r="E23" i="6"/>
  <c r="F23" i="6" s="1"/>
  <c r="G23" i="6" s="1"/>
  <c r="H23" i="6" s="1"/>
  <c r="E13" i="6"/>
  <c r="F13" i="6" s="1"/>
  <c r="G13" i="6" s="1"/>
  <c r="H13" i="6" s="1"/>
  <c r="I37" i="6"/>
  <c r="J37" i="6" s="1"/>
  <c r="K37" i="6" s="1"/>
  <c r="L37" i="6" s="1"/>
  <c r="I32" i="6"/>
  <c r="J32" i="6" s="1"/>
  <c r="K32" i="6" s="1"/>
  <c r="L32" i="6" s="1"/>
  <c r="I51" i="6"/>
  <c r="J51" i="6" s="1"/>
  <c r="K51" i="6" s="1"/>
  <c r="L51" i="6" s="1"/>
  <c r="E46" i="6"/>
  <c r="F46" i="6" s="1"/>
  <c r="G46" i="6" s="1"/>
  <c r="H46" i="6" s="1"/>
  <c r="I43" i="6"/>
  <c r="J43" i="6" s="1"/>
  <c r="K43" i="6" s="1"/>
  <c r="L43" i="6" s="1"/>
  <c r="I40" i="6"/>
  <c r="J40" i="6" s="1"/>
  <c r="K40" i="6" s="1"/>
  <c r="L40" i="6" s="1"/>
  <c r="E28" i="6"/>
  <c r="F28" i="6" s="1"/>
  <c r="G28" i="6" s="1"/>
  <c r="H28" i="6" s="1"/>
  <c r="I44" i="6"/>
  <c r="J44" i="6" s="1"/>
  <c r="K44" i="6" s="1"/>
  <c r="L44" i="6" s="1"/>
  <c r="E26" i="6"/>
  <c r="F26" i="6" s="1"/>
  <c r="G26" i="6" s="1"/>
  <c r="H26" i="6" s="1"/>
  <c r="E20" i="6"/>
  <c r="F20" i="6" s="1"/>
  <c r="G20" i="6" s="1"/>
  <c r="H20" i="6" s="1"/>
  <c r="I25" i="6"/>
  <c r="J25" i="6" s="1"/>
  <c r="K25" i="6" s="1"/>
  <c r="L25" i="6" s="1"/>
  <c r="I10" i="6"/>
  <c r="J10" i="6" s="1"/>
  <c r="K10" i="6" s="1"/>
  <c r="L10" i="6" s="1"/>
  <c r="I49" i="6"/>
  <c r="J49" i="6" s="1"/>
  <c r="K49" i="6" s="1"/>
  <c r="L49" i="6" s="1"/>
  <c r="I33" i="6"/>
  <c r="J33" i="6" s="1"/>
  <c r="K33" i="6" s="1"/>
  <c r="L33" i="6" s="1"/>
  <c r="I24" i="6"/>
  <c r="J24" i="6" s="1"/>
  <c r="K24" i="6" s="1"/>
  <c r="L24" i="6" s="1"/>
  <c r="I46" i="6"/>
  <c r="J46" i="6" s="1"/>
  <c r="K46" i="6" s="1"/>
  <c r="L46" i="6" s="1"/>
  <c r="E50" i="6"/>
  <c r="F50" i="6" s="1"/>
  <c r="G50" i="6" s="1"/>
  <c r="H50" i="6" s="1"/>
  <c r="I47" i="6"/>
  <c r="J47" i="6" s="1"/>
  <c r="K47" i="6" s="1"/>
  <c r="L47" i="6" s="1"/>
  <c r="I22" i="6"/>
  <c r="J22" i="6" s="1"/>
  <c r="K22" i="6" s="1"/>
  <c r="L22" i="6" s="1"/>
  <c r="E48" i="6"/>
  <c r="F48" i="6" s="1"/>
  <c r="G48" i="6" s="1"/>
  <c r="H48" i="6" s="1"/>
  <c r="I17" i="6"/>
  <c r="J17" i="6" s="1"/>
  <c r="K17" i="6" s="1"/>
  <c r="L17" i="6" s="1"/>
  <c r="I52" i="6"/>
  <c r="J52" i="6" s="1"/>
  <c r="K52" i="6" s="1"/>
  <c r="L52" i="6" s="1"/>
  <c r="I30" i="6"/>
  <c r="J30" i="6" s="1"/>
  <c r="K30" i="6" s="1"/>
  <c r="L30" i="6" s="1"/>
  <c r="E27" i="6"/>
  <c r="F27" i="6" s="1"/>
  <c r="G27" i="6" s="1"/>
  <c r="H27" i="6" s="1"/>
  <c r="I36" i="6"/>
  <c r="J36" i="6" s="1"/>
  <c r="K36" i="6" s="1"/>
  <c r="L36" i="6" s="1"/>
  <c r="E14" i="6"/>
  <c r="F14" i="6" s="1"/>
  <c r="G14" i="6" s="1"/>
  <c r="H14" i="6" s="1"/>
  <c r="I8" i="6"/>
  <c r="J8" i="6" s="1"/>
  <c r="K8" i="6" s="1"/>
  <c r="E16" i="6"/>
  <c r="F16" i="6" s="1"/>
  <c r="G16" i="6" s="1"/>
  <c r="H16" i="6" s="1"/>
  <c r="E18" i="6"/>
  <c r="F18" i="6" s="1"/>
  <c r="G18" i="6" s="1"/>
  <c r="H18" i="6" s="1"/>
  <c r="I15" i="6"/>
  <c r="J15" i="6" s="1"/>
  <c r="K15" i="6" s="1"/>
  <c r="L15" i="6" s="1"/>
  <c r="I12" i="6"/>
  <c r="J12" i="6" s="1"/>
  <c r="K12" i="6" s="1"/>
  <c r="L12" i="6" s="1"/>
  <c r="E19" i="6"/>
  <c r="F19" i="6" s="1"/>
  <c r="G19" i="6" s="1"/>
  <c r="H19" i="6" s="1"/>
  <c r="I27" i="6"/>
  <c r="J27" i="6" s="1"/>
  <c r="K27" i="6" s="1"/>
  <c r="L27" i="6" s="1"/>
  <c r="I34" i="6"/>
  <c r="J34" i="6" s="1"/>
  <c r="K34" i="6" s="1"/>
  <c r="L34" i="6" s="1"/>
  <c r="I9" i="6"/>
  <c r="J9" i="6" s="1"/>
  <c r="K9" i="6" s="1"/>
  <c r="L9" i="6" s="1"/>
  <c r="J6" i="6"/>
  <c r="K6" i="6" s="1"/>
  <c r="E53" i="6"/>
  <c r="F53" i="6" s="1"/>
  <c r="G53" i="6" s="1"/>
  <c r="H53" i="6" s="1"/>
  <c r="E41" i="6"/>
  <c r="F41" i="6" s="1"/>
  <c r="G41" i="6" s="1"/>
  <c r="H41" i="6" s="1"/>
  <c r="E21" i="6"/>
  <c r="F21" i="6" s="1"/>
  <c r="G21" i="6" s="1"/>
  <c r="H21" i="6" s="1"/>
  <c r="E31" i="6"/>
  <c r="F31" i="6" s="1"/>
  <c r="G31" i="6" s="1"/>
  <c r="H31" i="6" s="1"/>
  <c r="I42" i="6"/>
  <c r="J42" i="6" s="1"/>
  <c r="K42" i="6" s="1"/>
  <c r="L42" i="6" s="1"/>
  <c r="E39" i="6"/>
  <c r="F39" i="6" s="1"/>
  <c r="G39" i="6" s="1"/>
  <c r="H39" i="6" s="1"/>
  <c r="E45" i="6"/>
  <c r="F45" i="6" s="1"/>
  <c r="G45" i="6" s="1"/>
  <c r="H45" i="6" s="1"/>
  <c r="I14" i="6"/>
  <c r="J14" i="6" s="1"/>
  <c r="K14" i="6" s="1"/>
  <c r="L14" i="6" s="1"/>
  <c r="E11" i="6"/>
  <c r="F11" i="6" s="1"/>
  <c r="G11" i="6" s="1"/>
  <c r="H11" i="6" s="1"/>
  <c r="I16" i="6"/>
  <c r="J16" i="6" s="1"/>
  <c r="K16" i="6" s="1"/>
  <c r="L16" i="6" s="1"/>
  <c r="E15" i="6"/>
  <c r="F15" i="6" s="1"/>
  <c r="G15" i="6" s="1"/>
  <c r="H15" i="6" s="1"/>
  <c r="I19" i="6"/>
  <c r="J19" i="6" s="1"/>
  <c r="K19" i="6" s="1"/>
  <c r="L19" i="6" s="1"/>
  <c r="I48" i="6"/>
  <c r="J48" i="6" s="1"/>
  <c r="K48" i="6" s="1"/>
  <c r="L48" i="6" s="1"/>
  <c r="E17" i="6"/>
  <c r="F17" i="6" s="1"/>
  <c r="G17" i="6" s="1"/>
  <c r="H17" i="6" s="1"/>
  <c r="E55" i="6"/>
  <c r="F55" i="6" s="1"/>
  <c r="G55" i="6" s="1"/>
  <c r="H55" i="6" s="1"/>
  <c r="E52" i="6"/>
  <c r="F52" i="6" s="1"/>
  <c r="G52" i="6" s="1"/>
  <c r="H52" i="6" s="1"/>
  <c r="I39" i="6"/>
  <c r="J39" i="6" s="1"/>
  <c r="K39" i="6" s="1"/>
  <c r="L39" i="6" s="1"/>
  <c r="E36" i="6"/>
  <c r="F36" i="6" s="1"/>
  <c r="G36" i="6" s="1"/>
  <c r="H36" i="6" s="1"/>
  <c r="I45" i="6"/>
  <c r="J45" i="6" s="1"/>
  <c r="K45" i="6" s="1"/>
  <c r="L45" i="6" s="1"/>
  <c r="I11" i="6"/>
  <c r="J11" i="6" s="1"/>
  <c r="K11" i="6" s="1"/>
  <c r="L11" i="6" s="1"/>
  <c r="E8" i="6"/>
  <c r="F8" i="6" s="1"/>
  <c r="G8" i="6" s="1"/>
  <c r="H8" i="6" s="1"/>
  <c r="I18" i="6"/>
  <c r="J18" i="6" s="1"/>
  <c r="K18" i="6" s="1"/>
  <c r="L18" i="6" s="1"/>
  <c r="E12" i="6"/>
  <c r="F12" i="6" s="1"/>
  <c r="G12" i="6" s="1"/>
  <c r="H12" i="6" s="1"/>
  <c r="E22" i="6"/>
  <c r="F22" i="6" s="1"/>
  <c r="G22" i="6" s="1"/>
  <c r="H22" i="6" s="1"/>
  <c r="I55" i="6"/>
  <c r="J55" i="6" s="1"/>
  <c r="K55" i="6" s="1"/>
  <c r="L55" i="6" s="1"/>
  <c r="E30" i="6"/>
  <c r="F30" i="6" s="1"/>
  <c r="G30" i="6" s="1"/>
  <c r="H30" i="6" s="1"/>
  <c r="E34" i="6"/>
  <c r="F34" i="6" s="1"/>
  <c r="G34" i="6" s="1"/>
  <c r="H34" i="6" s="1"/>
  <c r="E9" i="6"/>
  <c r="F9" i="6" s="1"/>
  <c r="G9" i="6" s="1"/>
  <c r="H9" i="6" s="1"/>
  <c r="I5" i="6"/>
  <c r="J5" i="6" s="1"/>
  <c r="F5" i="6"/>
  <c r="X5" i="6"/>
  <c r="P7" i="6"/>
  <c r="P8" i="6"/>
  <c r="P6" i="6"/>
  <c r="P5" i="6"/>
  <c r="G5" i="6" l="1"/>
  <c r="C13" i="7"/>
  <c r="V8" i="6"/>
  <c r="V10" i="6"/>
  <c r="V13" i="6"/>
  <c r="V7" i="6"/>
  <c r="V9" i="6"/>
  <c r="V11" i="6"/>
  <c r="V6" i="6"/>
  <c r="V12" i="6"/>
  <c r="V14" i="6"/>
  <c r="V5" i="6"/>
  <c r="K5" i="6"/>
  <c r="L6" i="6"/>
  <c r="L8" i="6"/>
  <c r="L7" i="6"/>
  <c r="H6" i="6"/>
  <c r="H7" i="6"/>
  <c r="W13" i="6" l="1"/>
  <c r="W12" i="6"/>
  <c r="W11" i="6"/>
  <c r="W10" i="6"/>
  <c r="W8" i="6"/>
  <c r="W5" i="6"/>
  <c r="W9" i="6"/>
  <c r="W6" i="6"/>
  <c r="W7" i="6"/>
  <c r="H5" i="6"/>
  <c r="L5" i="6"/>
  <c r="T7" i="6" l="1"/>
  <c r="C16" i="7" s="1"/>
  <c r="D16" i="7" s="1"/>
  <c r="T8" i="6"/>
  <c r="G16" i="7" s="1"/>
  <c r="F16" i="7" s="1"/>
  <c r="T5" i="6"/>
  <c r="C15" i="7" s="1"/>
  <c r="T10" i="6"/>
  <c r="T9" i="6"/>
  <c r="T20" i="6"/>
  <c r="T6" i="6"/>
  <c r="H16" i="7" l="1"/>
  <c r="G15" i="7"/>
  <c r="H15" i="7" s="1"/>
  <c r="C17" i="7"/>
  <c r="U10" i="6"/>
  <c r="U9" i="6"/>
  <c r="U5" i="6"/>
  <c r="U8" i="6"/>
  <c r="U6" i="6"/>
  <c r="U7" i="6"/>
  <c r="F15" i="7" l="1"/>
  <c r="E15" i="7"/>
  <c r="I16" i="7"/>
  <c r="E16" i="7"/>
  <c r="I15" i="7"/>
</calcChain>
</file>

<file path=xl/sharedStrings.xml><?xml version="1.0" encoding="utf-8"?>
<sst xmlns="http://schemas.openxmlformats.org/spreadsheetml/2006/main" count="1971" uniqueCount="154">
  <si>
    <t>No.</t>
    <phoneticPr fontId="2"/>
  </si>
  <si>
    <t>確認書No.</t>
    <rPh sb="0" eb="3">
      <t>カクニンショ</t>
    </rPh>
    <phoneticPr fontId="2"/>
  </si>
  <si>
    <t>代表者氏名</t>
    <rPh sb="0" eb="3">
      <t>ダイヒョウシャ</t>
    </rPh>
    <rPh sb="3" eb="5">
      <t>シメイ</t>
    </rPh>
    <phoneticPr fontId="2"/>
  </si>
  <si>
    <t>代表者居住地</t>
    <rPh sb="0" eb="3">
      <t>ダイヒョウシャ</t>
    </rPh>
    <rPh sb="3" eb="6">
      <t>キョジュウチ</t>
    </rPh>
    <phoneticPr fontId="2"/>
  </si>
  <si>
    <t>宿泊日</t>
    <rPh sb="0" eb="3">
      <t>シュクハクビ</t>
    </rPh>
    <phoneticPr fontId="2"/>
  </si>
  <si>
    <t>対象人数</t>
    <rPh sb="0" eb="2">
      <t>タイショウ</t>
    </rPh>
    <rPh sb="2" eb="4">
      <t>ニンズウ</t>
    </rPh>
    <phoneticPr fontId="2"/>
  </si>
  <si>
    <t>平日・休日</t>
    <rPh sb="0" eb="2">
      <t>ヘイジツ</t>
    </rPh>
    <rPh sb="3" eb="5">
      <t>キュウジツ</t>
    </rPh>
    <phoneticPr fontId="2"/>
  </si>
  <si>
    <t>配布枚数</t>
    <rPh sb="0" eb="4">
      <t>ハイフマイスウ</t>
    </rPh>
    <phoneticPr fontId="2"/>
  </si>
  <si>
    <t>クーポン開始番号</t>
    <rPh sb="4" eb="6">
      <t>カイシ</t>
    </rPh>
    <rPh sb="6" eb="8">
      <t>バンゴウ</t>
    </rPh>
    <phoneticPr fontId="1"/>
  </si>
  <si>
    <t>クーポン最終番号</t>
    <rPh sb="4" eb="6">
      <t>サイシュウ</t>
    </rPh>
    <rPh sb="6" eb="8">
      <t>バンゴウ</t>
    </rPh>
    <phoneticPr fontId="1"/>
  </si>
  <si>
    <r>
      <t>クーポン番号</t>
    </r>
    <r>
      <rPr>
        <sz val="10"/>
        <color theme="1"/>
        <rFont val="Meiryo UI"/>
        <family val="3"/>
        <charset val="128"/>
      </rPr>
      <t>（飛び番）</t>
    </r>
    <rPh sb="4" eb="6">
      <t>バンゴウ</t>
    </rPh>
    <rPh sb="7" eb="8">
      <t>ト</t>
    </rPh>
    <rPh sb="9" eb="10">
      <t>バン</t>
    </rPh>
    <phoneticPr fontId="1"/>
  </si>
  <si>
    <t>施設番号</t>
    <rPh sb="0" eb="4">
      <t>シセツバンゴウ</t>
    </rPh>
    <phoneticPr fontId="2"/>
  </si>
  <si>
    <t>施設名</t>
    <rPh sb="0" eb="3">
      <t>シセツメイ</t>
    </rPh>
    <phoneticPr fontId="2"/>
  </si>
  <si>
    <t>補助割引なし電子観光クーポン取得カード配布実績管理シート(旅行会社　貸切りバス団体旅行）</t>
    <rPh sb="0" eb="2">
      <t>ホジョ</t>
    </rPh>
    <rPh sb="2" eb="4">
      <t>ワリビキ</t>
    </rPh>
    <rPh sb="6" eb="8">
      <t>デンシ</t>
    </rPh>
    <rPh sb="8" eb="10">
      <t>カンコウ</t>
    </rPh>
    <rPh sb="14" eb="16">
      <t>シュトク</t>
    </rPh>
    <rPh sb="19" eb="21">
      <t>ハイフ</t>
    </rPh>
    <rPh sb="21" eb="23">
      <t>ジッセキ</t>
    </rPh>
    <rPh sb="23" eb="25">
      <t>カンリ</t>
    </rPh>
    <rPh sb="29" eb="31">
      <t>リョコウ</t>
    </rPh>
    <rPh sb="31" eb="33">
      <t>ガイシャ</t>
    </rPh>
    <rPh sb="34" eb="36">
      <t>カシキ</t>
    </rPh>
    <rPh sb="39" eb="41">
      <t>ダンタイ</t>
    </rPh>
    <rPh sb="41" eb="43">
      <t>リョコウ</t>
    </rPh>
    <phoneticPr fontId="2"/>
  </si>
  <si>
    <t>施設番号：</t>
    <rPh sb="0" eb="2">
      <t>シセツ</t>
    </rPh>
    <rPh sb="2" eb="4">
      <t>バンゴウ</t>
    </rPh>
    <phoneticPr fontId="2"/>
  </si>
  <si>
    <t>施設名：</t>
    <rPh sb="0" eb="3">
      <t>シセツメイ</t>
    </rPh>
    <phoneticPr fontId="2"/>
  </si>
  <si>
    <r>
      <t>※</t>
    </r>
    <r>
      <rPr>
        <b/>
        <sz val="11"/>
        <color rgb="FFFF0000"/>
        <rFont val="Meiryo UI"/>
        <family val="3"/>
        <charset val="128"/>
      </rPr>
      <t>色つきセルに入力</t>
    </r>
    <r>
      <rPr>
        <b/>
        <sz val="11"/>
        <rFont val="Meiryo UI"/>
        <family val="3"/>
        <charset val="128"/>
      </rPr>
      <t>をお願いします。</t>
    </r>
    <rPh sb="1" eb="2">
      <t>イロ</t>
    </rPh>
    <rPh sb="7" eb="9">
      <t>ニュウリョク</t>
    </rPh>
    <phoneticPr fontId="2"/>
  </si>
  <si>
    <r>
      <t>※宿泊利用確認書兼鳥取県電子観光クーポン</t>
    </r>
    <r>
      <rPr>
        <b/>
        <sz val="11"/>
        <color rgb="FFFF0000"/>
        <rFont val="Meiryo UI"/>
        <family val="3"/>
        <charset val="128"/>
      </rPr>
      <t>受領確認書は通し番号順</t>
    </r>
    <r>
      <rPr>
        <b/>
        <sz val="11"/>
        <rFont val="Meiryo UI"/>
        <family val="3"/>
        <charset val="128"/>
      </rPr>
      <t>に重ねて提出してください。</t>
    </r>
    <rPh sb="1" eb="8">
      <t>シュクハクリヨウカクニンショ</t>
    </rPh>
    <rPh sb="8" eb="9">
      <t>ケン</t>
    </rPh>
    <rPh sb="9" eb="12">
      <t>トットリケン</t>
    </rPh>
    <rPh sb="12" eb="14">
      <t>デンシ</t>
    </rPh>
    <rPh sb="14" eb="16">
      <t>カンコウ</t>
    </rPh>
    <rPh sb="20" eb="22">
      <t>ジュリョウ</t>
    </rPh>
    <rPh sb="22" eb="25">
      <t>カクニンショ</t>
    </rPh>
    <rPh sb="26" eb="27">
      <t>トオ</t>
    </rPh>
    <rPh sb="28" eb="31">
      <t>バンゴウジュン</t>
    </rPh>
    <rPh sb="32" eb="33">
      <t>カサ</t>
    </rPh>
    <rPh sb="35" eb="37">
      <t>テイシュツ</t>
    </rPh>
    <phoneticPr fontId="2"/>
  </si>
  <si>
    <r>
      <t>※不要な行は</t>
    </r>
    <r>
      <rPr>
        <b/>
        <sz val="11"/>
        <color rgb="FFFF0000"/>
        <rFont val="Meiryo UI"/>
        <family val="3"/>
        <charset val="128"/>
      </rPr>
      <t>削除ではなく「非表示」</t>
    </r>
    <r>
      <rPr>
        <b/>
        <sz val="11"/>
        <color theme="1"/>
        <rFont val="Meiryo UI"/>
        <family val="3"/>
        <charset val="128"/>
      </rPr>
      <t>にして下さい</t>
    </r>
    <rPh sb="1" eb="3">
      <t>フヨウ</t>
    </rPh>
    <rPh sb="4" eb="5">
      <t>ギョウ</t>
    </rPh>
    <rPh sb="6" eb="8">
      <t>サクジョ</t>
    </rPh>
    <rPh sb="13" eb="16">
      <t>ヒヒョウジ</t>
    </rPh>
    <rPh sb="20" eb="21">
      <t>クダ</t>
    </rPh>
    <phoneticPr fontId="2"/>
  </si>
  <si>
    <t>※代表者居住地の記入は都道府県までご記入ください。例）×鳥取　〇鳥取県</t>
  </si>
  <si>
    <r>
      <t>※</t>
    </r>
    <r>
      <rPr>
        <b/>
        <sz val="11"/>
        <color rgb="FFFF0000"/>
        <rFont val="Meiryo UI"/>
        <family val="3"/>
        <charset val="128"/>
      </rPr>
      <t>行が不足する場合は</t>
    </r>
    <r>
      <rPr>
        <b/>
        <sz val="11"/>
        <rFont val="Meiryo UI"/>
        <family val="3"/>
        <charset val="128"/>
      </rPr>
      <t>、行追加ではなく、</t>
    </r>
    <r>
      <rPr>
        <b/>
        <sz val="11"/>
        <color rgb="FFFF0000"/>
        <rFont val="Meiryo UI"/>
        <family val="3"/>
        <charset val="128"/>
      </rPr>
      <t>新たな内訳シートに続きを入力</t>
    </r>
    <r>
      <rPr>
        <b/>
        <sz val="11"/>
        <rFont val="Meiryo UI"/>
        <family val="3"/>
        <charset val="128"/>
      </rPr>
      <t>して下さい</t>
    </r>
    <rPh sb="1" eb="2">
      <t>ギョウ</t>
    </rPh>
    <rPh sb="2" eb="4">
      <t>フソク</t>
    </rPh>
    <rPh sb="6" eb="8">
      <t>バアイ</t>
    </rPh>
    <rPh sb="10" eb="11">
      <t>ギョウ</t>
    </rPh>
    <rPh sb="11" eb="13">
      <t>ツイカ</t>
    </rPh>
    <rPh sb="18" eb="19">
      <t>アラ</t>
    </rPh>
    <rPh sb="21" eb="23">
      <t>ウチワケ</t>
    </rPh>
    <rPh sb="27" eb="28">
      <t>ツヅ</t>
    </rPh>
    <rPh sb="30" eb="32">
      <t>ニュウリョク</t>
    </rPh>
    <rPh sb="34" eb="35">
      <t>クダ</t>
    </rPh>
    <phoneticPr fontId="2"/>
  </si>
  <si>
    <r>
      <t>※</t>
    </r>
    <r>
      <rPr>
        <b/>
        <sz val="11"/>
        <color rgb="FFFF0000"/>
        <rFont val="Meiryo UI"/>
        <family val="3"/>
        <charset val="128"/>
      </rPr>
      <t>最終行の合計(914行目)も必ず印刷</t>
    </r>
    <r>
      <rPr>
        <b/>
        <sz val="11"/>
        <color theme="1"/>
        <rFont val="Meiryo UI"/>
        <family val="3"/>
        <charset val="128"/>
      </rPr>
      <t>して下さい</t>
    </r>
    <rPh sb="1" eb="3">
      <t>サイシュウ</t>
    </rPh>
    <rPh sb="3" eb="4">
      <t>ギョウ</t>
    </rPh>
    <rPh sb="5" eb="7">
      <t>ゴウケイ</t>
    </rPh>
    <rPh sb="11" eb="13">
      <t>ギョウメ</t>
    </rPh>
    <rPh sb="15" eb="16">
      <t>カナラ</t>
    </rPh>
    <rPh sb="17" eb="19">
      <t>インサツ</t>
    </rPh>
    <rPh sb="21" eb="22">
      <t>クダ</t>
    </rPh>
    <phoneticPr fontId="2"/>
  </si>
  <si>
    <t>電子観光クーポン取得カード配布実績管理シート</t>
  </si>
  <si>
    <r>
      <t>配布枚数　平日：1人2枚、休日：1人1枚　</t>
    </r>
    <r>
      <rPr>
        <b/>
        <sz val="11"/>
        <color rgb="FFFF0000"/>
        <rFont val="Meiryo UI"/>
        <family val="3"/>
        <charset val="128"/>
      </rPr>
      <t>※旅行会社の指示(配布対象者・配布枚数)に基づき配布ください</t>
    </r>
    <rPh sb="22" eb="26">
      <t>リョコウカイシャ</t>
    </rPh>
    <rPh sb="27" eb="29">
      <t>シジ</t>
    </rPh>
    <rPh sb="30" eb="35">
      <t>ハイフタイショウシャ</t>
    </rPh>
    <rPh sb="36" eb="38">
      <t>ハイフ</t>
    </rPh>
    <rPh sb="38" eb="40">
      <t>マイスウ</t>
    </rPh>
    <rPh sb="42" eb="43">
      <t>モト</t>
    </rPh>
    <rPh sb="45" eb="47">
      <t>ハイフ</t>
    </rPh>
    <phoneticPr fontId="2"/>
  </si>
  <si>
    <t>確認書
No.</t>
    <rPh sb="0" eb="3">
      <t>カクニンショ</t>
    </rPh>
    <phoneticPr fontId="2"/>
  </si>
  <si>
    <t>代表者
居住地</t>
    <rPh sb="0" eb="3">
      <t>ダイヒョウシャ</t>
    </rPh>
    <rPh sb="4" eb="7">
      <t>キョジュウチ</t>
    </rPh>
    <phoneticPr fontId="2"/>
  </si>
  <si>
    <t>取得カード
開始番号</t>
    <rPh sb="0" eb="2">
      <t>シュトク</t>
    </rPh>
    <rPh sb="6" eb="8">
      <t>カイシ</t>
    </rPh>
    <rPh sb="8" eb="10">
      <t>バンゴウ</t>
    </rPh>
    <phoneticPr fontId="1"/>
  </si>
  <si>
    <t>~</t>
  </si>
  <si>
    <t>取得カード
最終番号</t>
    <rPh sb="0" eb="2">
      <t>シュトク</t>
    </rPh>
    <rPh sb="6" eb="8">
      <t>サイシュウ</t>
    </rPh>
    <rPh sb="8" eb="10">
      <t>バンゴウ</t>
    </rPh>
    <phoneticPr fontId="1"/>
  </si>
  <si>
    <r>
      <t xml:space="preserve">取得カード番号
</t>
    </r>
    <r>
      <rPr>
        <sz val="10"/>
        <color theme="1"/>
        <rFont val="Meiryo UI"/>
        <family val="3"/>
        <charset val="128"/>
      </rPr>
      <t>（飛び番）
複数の場合はカンマ区切り</t>
    </r>
    <r>
      <rPr>
        <b/>
        <sz val="10"/>
        <color theme="1"/>
        <rFont val="Meiryo UI"/>
        <family val="3"/>
        <charset val="128"/>
      </rPr>
      <t xml:space="preserve">
※半角数字</t>
    </r>
    <rPh sb="0" eb="2">
      <t>シュトク</t>
    </rPh>
    <rPh sb="5" eb="7">
      <t>バンゴウ</t>
    </rPh>
    <rPh sb="9" eb="10">
      <t>ト</t>
    </rPh>
    <rPh sb="11" eb="12">
      <t>バン</t>
    </rPh>
    <rPh sb="14" eb="16">
      <t>フクスウ</t>
    </rPh>
    <rPh sb="17" eb="19">
      <t>バアイ</t>
    </rPh>
    <rPh sb="23" eb="25">
      <t>クギ</t>
    </rPh>
    <rPh sb="28" eb="32">
      <t>ハンカクスウジ</t>
    </rPh>
    <phoneticPr fontId="1"/>
  </si>
  <si>
    <t>配布枚数チェック</t>
    <rPh sb="0" eb="4">
      <t>ハイフマイスウ</t>
    </rPh>
    <phoneticPr fontId="2"/>
  </si>
  <si>
    <t>配布枚数-実配布枚数</t>
    <rPh sb="0" eb="4">
      <t>ハイフマイスウ</t>
    </rPh>
    <rPh sb="5" eb="6">
      <t>ジツ</t>
    </rPh>
    <rPh sb="6" eb="8">
      <t>ハイフ</t>
    </rPh>
    <rPh sb="8" eb="10">
      <t>マイスウ</t>
    </rPh>
    <phoneticPr fontId="2"/>
  </si>
  <si>
    <t>翌日</t>
    <rPh sb="0" eb="2">
      <t>ヨクジツ</t>
    </rPh>
    <phoneticPr fontId="2"/>
  </si>
  <si>
    <t>曜日フラグ（当日）</t>
    <rPh sb="0" eb="2">
      <t>ヨウビ</t>
    </rPh>
    <rPh sb="6" eb="8">
      <t>トウジツ</t>
    </rPh>
    <phoneticPr fontId="2"/>
  </si>
  <si>
    <t>曜日フラグ（翌日）</t>
    <rPh sb="0" eb="2">
      <t>ヨウビ</t>
    </rPh>
    <rPh sb="6" eb="8">
      <t>ヨクジツ</t>
    </rPh>
    <phoneticPr fontId="2"/>
  </si>
  <si>
    <t>曜日フラグ（当日祝日</t>
    <rPh sb="0" eb="2">
      <t>ヨウビ</t>
    </rPh>
    <rPh sb="6" eb="8">
      <t>トウジツ</t>
    </rPh>
    <rPh sb="8" eb="10">
      <t>シュクジツ</t>
    </rPh>
    <phoneticPr fontId="2"/>
  </si>
  <si>
    <t>祝日フラグ（翌日）</t>
    <rPh sb="0" eb="2">
      <t>シュクジツ</t>
    </rPh>
    <rPh sb="6" eb="8">
      <t>ヨクジツ</t>
    </rPh>
    <phoneticPr fontId="2"/>
  </si>
  <si>
    <t>グループコード</t>
    <phoneticPr fontId="2"/>
  </si>
  <si>
    <t>人</t>
    <rPh sb="0" eb="1">
      <t>ニン</t>
    </rPh>
    <phoneticPr fontId="2"/>
  </si>
  <si>
    <t>枚</t>
    <rPh sb="0" eb="1">
      <t>マイ</t>
    </rPh>
    <phoneticPr fontId="2"/>
  </si>
  <si>
    <t>←出力を行いたい内訳行No.（「入力シート_上限5千円」のA列のNo.を入力してください）</t>
    <rPh sb="1" eb="3">
      <t>シュツリョク</t>
    </rPh>
    <rPh sb="4" eb="5">
      <t>オコナ</t>
    </rPh>
    <rPh sb="8" eb="11">
      <t>ウチワケギョウ</t>
    </rPh>
    <rPh sb="16" eb="18">
      <t>ニュウリョク</t>
    </rPh>
    <rPh sb="22" eb="24">
      <t>ジョウゲン</t>
    </rPh>
    <rPh sb="25" eb="27">
      <t>センエン</t>
    </rPh>
    <rPh sb="30" eb="31">
      <t>レツ</t>
    </rPh>
    <rPh sb="36" eb="38">
      <t>ニュウリョク</t>
    </rPh>
    <phoneticPr fontId="2"/>
  </si>
  <si>
    <t>旅行会社（貸切りバス団体旅行）　取得カード配布用</t>
    <rPh sb="0" eb="4">
      <t>リョコウガイシャ</t>
    </rPh>
    <rPh sb="5" eb="7">
      <t>カシキリ</t>
    </rPh>
    <rPh sb="10" eb="12">
      <t>ダンタイ</t>
    </rPh>
    <rPh sb="12" eb="14">
      <t>リョコウ</t>
    </rPh>
    <rPh sb="16" eb="18">
      <t>シュトク</t>
    </rPh>
    <rPh sb="21" eb="23">
      <t>ハイフ</t>
    </rPh>
    <rPh sb="23" eb="24">
      <t>ヨウ</t>
    </rPh>
    <phoneticPr fontId="2"/>
  </si>
  <si>
    <t>受領確認日</t>
    <rPh sb="0" eb="2">
      <t>ジュリョウ</t>
    </rPh>
    <rPh sb="2" eb="4">
      <t>カクニン</t>
    </rPh>
    <rPh sb="4" eb="5">
      <t>ビ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</si>
  <si>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</si>
  <si>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宿泊利用確認書兼鳥取県電子観光クーポン取得カード受領確認書</t>
    <rPh sb="0" eb="2">
      <t>シュクハク</t>
    </rPh>
    <rPh sb="2" eb="4">
      <t>リヨウ</t>
    </rPh>
    <rPh sb="4" eb="7">
      <t>カクニンショ</t>
    </rPh>
    <rPh sb="7" eb="8">
      <t>ケン</t>
    </rPh>
    <rPh sb="8" eb="10">
      <t>トットリ</t>
    </rPh>
    <rPh sb="10" eb="11">
      <t>ケン</t>
    </rPh>
    <rPh sb="11" eb="13">
      <t>デンシ</t>
    </rPh>
    <rPh sb="13" eb="15">
      <t>カンコウ</t>
    </rPh>
    <rPh sb="19" eb="21">
      <t>シュトク</t>
    </rPh>
    <rPh sb="24" eb="26">
      <t>ジュリョウ</t>
    </rPh>
    <rPh sb="26" eb="29">
      <t>カクニンショ</t>
    </rPh>
    <phoneticPr fontId="13"/>
  </si>
  <si>
    <t>施設番号</t>
    <phoneticPr fontId="2"/>
  </si>
  <si>
    <t>施設名</t>
    <phoneticPr fontId="2"/>
  </si>
  <si>
    <t>以下の通り、鳥取県電子観光クーポン取得カード配布をいたします。</t>
    <rPh sb="0" eb="2">
      <t>イカ</t>
    </rPh>
    <rPh sb="3" eb="4">
      <t>トオ</t>
    </rPh>
    <rPh sb="6" eb="9">
      <t>トットリケン</t>
    </rPh>
    <rPh sb="9" eb="11">
      <t>デンシ</t>
    </rPh>
    <rPh sb="11" eb="13">
      <t>カンコウ</t>
    </rPh>
    <rPh sb="17" eb="19">
      <t>シュトク</t>
    </rPh>
    <rPh sb="22" eb="24">
      <t>ハイフ</t>
    </rPh>
    <phoneticPr fontId="13"/>
  </si>
  <si>
    <t>配布枚数と受領枚数に相違なければ下記に署名をお願いします。</t>
    <rPh sb="0" eb="4">
      <t>ハイフマイスウ</t>
    </rPh>
    <rPh sb="5" eb="7">
      <t>ジュリョウ</t>
    </rPh>
    <rPh sb="7" eb="9">
      <t>マイスウ</t>
    </rPh>
    <rPh sb="10" eb="12">
      <t>ソウイ</t>
    </rPh>
    <rPh sb="16" eb="18">
      <t>カキ</t>
    </rPh>
    <rPh sb="19" eb="21">
      <t>ショメイ</t>
    </rPh>
    <rPh sb="23" eb="24">
      <t>ネガ</t>
    </rPh>
    <phoneticPr fontId="13"/>
  </si>
  <si>
    <t>記</t>
    <rPh sb="0" eb="1">
      <t>キ</t>
    </rPh>
    <phoneticPr fontId="13"/>
  </si>
  <si>
    <t>配布枚数</t>
    <rPh sb="0" eb="2">
      <t>ハイフ</t>
    </rPh>
    <rPh sb="2" eb="4">
      <t>マイスウ</t>
    </rPh>
    <phoneticPr fontId="13"/>
  </si>
  <si>
    <t>連番</t>
    <rPh sb="0" eb="2">
      <t>レンバン</t>
    </rPh>
    <phoneticPr fontId="2"/>
  </si>
  <si>
    <t>～</t>
    <phoneticPr fontId="13"/>
  </si>
  <si>
    <t>飛び番</t>
    <rPh sb="0" eb="1">
      <t>ト</t>
    </rPh>
    <rPh sb="2" eb="3">
      <t>バン</t>
    </rPh>
    <phoneticPr fontId="2"/>
  </si>
  <si>
    <t>※電子観光クーポン取得カードの右下の管理番号（8桁）をご記載ください。</t>
    <rPh sb="1" eb="3">
      <t>デンシ</t>
    </rPh>
    <rPh sb="3" eb="5">
      <t>カンコウ</t>
    </rPh>
    <rPh sb="9" eb="11">
      <t>シュトク</t>
    </rPh>
    <rPh sb="15" eb="17">
      <t>ミギシタ</t>
    </rPh>
    <rPh sb="18" eb="22">
      <t>カンリバンゴウ</t>
    </rPh>
    <rPh sb="24" eb="25">
      <t>ケタ</t>
    </rPh>
    <rPh sb="28" eb="30">
      <t>キサイ</t>
    </rPh>
    <phoneticPr fontId="2"/>
  </si>
  <si>
    <t>お客様記入欄</t>
    <rPh sb="1" eb="3">
      <t>キャクサマ</t>
    </rPh>
    <rPh sb="3" eb="6">
      <t>キニュウラン</t>
    </rPh>
    <phoneticPr fontId="2"/>
  </si>
  <si>
    <r>
      <t xml:space="preserve">代表者署名
</t>
    </r>
    <r>
      <rPr>
        <sz val="8"/>
        <color theme="1"/>
        <rFont val="ＭＳ Ｐ明朝"/>
        <family val="1"/>
        <charset val="128"/>
      </rPr>
      <t>(フルネーム・楷書)</t>
    </r>
    <rPh sb="0" eb="3">
      <t>ダイヒョウシャ</t>
    </rPh>
    <rPh sb="3" eb="5">
      <t>ショメイ</t>
    </rPh>
    <rPh sb="13" eb="15">
      <t>カイショ</t>
    </rPh>
    <phoneticPr fontId="13"/>
  </si>
  <si>
    <r>
      <t xml:space="preserve">代表者居所
</t>
    </r>
    <r>
      <rPr>
        <sz val="10"/>
        <color theme="1"/>
        <rFont val="ＭＳ Ｐ明朝"/>
        <family val="1"/>
        <charset val="128"/>
      </rPr>
      <t>（都道府県のみ）</t>
    </r>
    <rPh sb="0" eb="3">
      <t>ダイヒョウシャ</t>
    </rPh>
    <rPh sb="3" eb="5">
      <t>キョショ</t>
    </rPh>
    <rPh sb="7" eb="11">
      <t>トドウフケン</t>
    </rPh>
    <phoneticPr fontId="2"/>
  </si>
  <si>
    <t>宿泊補助を受ける人数</t>
    <rPh sb="0" eb="2">
      <t>シュクハク</t>
    </rPh>
    <rPh sb="2" eb="4">
      <t>ホジョ</t>
    </rPh>
    <rPh sb="5" eb="6">
      <t>ウ</t>
    </rPh>
    <rPh sb="8" eb="10">
      <t>ニンズウ</t>
    </rPh>
    <phoneticPr fontId="2"/>
  </si>
  <si>
    <t>途中キャンセルになった場合等は下記対応を致します。</t>
    <rPh sb="0" eb="2">
      <t>トチュウ</t>
    </rPh>
    <rPh sb="11" eb="14">
      <t>バアイナド</t>
    </rPh>
    <rPh sb="15" eb="17">
      <t>カキ</t>
    </rPh>
    <rPh sb="17" eb="19">
      <t>タイオウ</t>
    </rPh>
    <rPh sb="20" eb="21">
      <t>イタ</t>
    </rPh>
    <phoneticPr fontId="2"/>
  </si>
  <si>
    <t>電子観光クーポン取得カードの圧着を剥がしている場合：キャンセル相当額を現金にて返金</t>
    <rPh sb="0" eb="2">
      <t>デンシ</t>
    </rPh>
    <rPh sb="2" eb="4">
      <t>カンコウ</t>
    </rPh>
    <rPh sb="8" eb="10">
      <t>シュトク</t>
    </rPh>
    <rPh sb="14" eb="16">
      <t>アッチャク</t>
    </rPh>
    <rPh sb="17" eb="18">
      <t>ハ</t>
    </rPh>
    <rPh sb="23" eb="25">
      <t>バアイ</t>
    </rPh>
    <rPh sb="31" eb="34">
      <t>ソウトウガク</t>
    </rPh>
    <rPh sb="35" eb="37">
      <t>ゲンキン</t>
    </rPh>
    <rPh sb="39" eb="41">
      <t>ヘンキン</t>
    </rPh>
    <phoneticPr fontId="2"/>
  </si>
  <si>
    <t>電子観光クーポン取得カードの圧着を剥がしていない場合：取得カードを返却</t>
    <rPh sb="0" eb="2">
      <t>デンシ</t>
    </rPh>
    <rPh sb="2" eb="4">
      <t>カンコウ</t>
    </rPh>
    <rPh sb="8" eb="10">
      <t>シュトク</t>
    </rPh>
    <rPh sb="14" eb="16">
      <t>アッチャク</t>
    </rPh>
    <rPh sb="17" eb="18">
      <t>ハ</t>
    </rPh>
    <rPh sb="24" eb="26">
      <t>バアイ</t>
    </rPh>
    <rPh sb="27" eb="29">
      <t>シュトク</t>
    </rPh>
    <rPh sb="33" eb="35">
      <t>ヘンキャク</t>
    </rPh>
    <phoneticPr fontId="2"/>
  </si>
  <si>
    <t>後日、クーポンご利用状況の確認に応じます。（日時、施設名、金額）</t>
  </si>
  <si>
    <t>事業者側使用欄</t>
    <rPh sb="0" eb="3">
      <t>ジギョウシャ</t>
    </rPh>
    <rPh sb="3" eb="4">
      <t>ガワ</t>
    </rPh>
    <rPh sb="4" eb="6">
      <t>シヨウ</t>
    </rPh>
    <rPh sb="6" eb="7">
      <t>ラン</t>
    </rPh>
    <phoneticPr fontId="2"/>
  </si>
  <si>
    <t>※以下は事業者側でご記入ください。</t>
    <rPh sb="1" eb="3">
      <t>イカ</t>
    </rPh>
    <rPh sb="4" eb="7">
      <t>ジギョウシャ</t>
    </rPh>
    <rPh sb="7" eb="8">
      <t>ガワ</t>
    </rPh>
    <rPh sb="10" eb="12">
      <t>キニュウ</t>
    </rPh>
    <phoneticPr fontId="2"/>
  </si>
  <si>
    <t>確認書№</t>
    <rPh sb="0" eb="3">
      <t>カクニンショ</t>
    </rPh>
    <phoneticPr fontId="2"/>
  </si>
  <si>
    <t>　　　 月　　   日　（          曜日）　　（　　　　　　泊）</t>
    <rPh sb="4" eb="5">
      <t>ガツ</t>
    </rPh>
    <rPh sb="10" eb="11">
      <t>ニチ</t>
    </rPh>
    <rPh sb="23" eb="25">
      <t>ヨウビ</t>
    </rPh>
    <rPh sb="35" eb="36">
      <t>ハク</t>
    </rPh>
    <phoneticPr fontId="2"/>
  </si>
  <si>
    <t>旅行会社名</t>
  </si>
  <si>
    <t>居住地
の確認</t>
    <rPh sb="0" eb="3">
      <t>キョジュウチ</t>
    </rPh>
    <rPh sb="5" eb="7">
      <t>カクニン</t>
    </rPh>
    <phoneticPr fontId="2"/>
  </si>
  <si>
    <t>　□免許証　　　　□保険証　　　　□マイナンバーカード
　□その他（　　　　　　　　　　　　　　　　）
　□名簿（学校等の活動に係るツアーや宿泊のみ）</t>
    <rPh sb="2" eb="5">
      <t>メンキョショウ</t>
    </rPh>
    <rPh sb="35" eb="36">
      <t>タ</t>
    </rPh>
    <rPh sb="57" eb="59">
      <t>メイボ</t>
    </rPh>
    <rPh sb="60" eb="63">
      <t>ガッコウトウ</t>
    </rPh>
    <rPh sb="64" eb="66">
      <t>カツドウ</t>
    </rPh>
    <rPh sb="67" eb="68">
      <t>カカワ</t>
    </rPh>
    <rPh sb="73" eb="75">
      <t>シュクハク</t>
    </rPh>
    <phoneticPr fontId="2"/>
  </si>
  <si>
    <t>宿泊補助を
受ける人数</t>
    <rPh sb="0" eb="2">
      <t>シュクハク</t>
    </rPh>
    <rPh sb="2" eb="4">
      <t>ホジョ</t>
    </rPh>
    <rPh sb="6" eb="7">
      <t>ウ</t>
    </rPh>
    <rPh sb="9" eb="11">
      <t>ニンズウ</t>
    </rPh>
    <phoneticPr fontId="2"/>
  </si>
  <si>
    <t>取得カード
配布枚数</t>
    <rPh sb="0" eb="2">
      <t>シュトク</t>
    </rPh>
    <rPh sb="6" eb="8">
      <t>ハイフ</t>
    </rPh>
    <rPh sb="8" eb="10">
      <t>マイスウ</t>
    </rPh>
    <phoneticPr fontId="2"/>
  </si>
  <si>
    <t>基準アンケートNo</t>
    <rPh sb="0" eb="2">
      <t>キジュン</t>
    </rPh>
    <phoneticPr fontId="2"/>
  </si>
  <si>
    <t>クーポン番号開始</t>
    <rPh sb="4" eb="6">
      <t>バンゴウ</t>
    </rPh>
    <rPh sb="6" eb="8">
      <t>カイシ</t>
    </rPh>
    <phoneticPr fontId="2"/>
  </si>
  <si>
    <t>クーポン番号最終</t>
    <rPh sb="4" eb="6">
      <t>バンゴウ</t>
    </rPh>
    <rPh sb="6" eb="8">
      <t>サイシュウ</t>
    </rPh>
    <phoneticPr fontId="2"/>
  </si>
  <si>
    <t>開始番号判定用</t>
    <rPh sb="0" eb="4">
      <t>カイシバンゴウ</t>
    </rPh>
    <rPh sb="4" eb="7">
      <t>ハンテイヨウ</t>
    </rPh>
    <phoneticPr fontId="2"/>
  </si>
  <si>
    <t>開始番号</t>
    <rPh sb="0" eb="2">
      <t>カイシ</t>
    </rPh>
    <rPh sb="2" eb="4">
      <t>バンゴウ</t>
    </rPh>
    <phoneticPr fontId="2"/>
  </si>
  <si>
    <t>開始番号フラグ</t>
    <rPh sb="0" eb="4">
      <t>カイシバンゴウ</t>
    </rPh>
    <phoneticPr fontId="2"/>
  </si>
  <si>
    <t>最終番号判定用</t>
    <rPh sb="0" eb="6">
      <t>サイシュウバンゴウハンテイ</t>
    </rPh>
    <rPh sb="6" eb="7">
      <t>ヨウ</t>
    </rPh>
    <phoneticPr fontId="2"/>
  </si>
  <si>
    <t>最終番号</t>
    <rPh sb="0" eb="2">
      <t>サイシュウ</t>
    </rPh>
    <rPh sb="2" eb="4">
      <t>バンゴウ</t>
    </rPh>
    <phoneticPr fontId="2"/>
  </si>
  <si>
    <t>最終番号フラグ</t>
    <rPh sb="0" eb="2">
      <t>サイシュウ</t>
    </rPh>
    <rPh sb="2" eb="4">
      <t>バンゴウ</t>
    </rPh>
    <phoneticPr fontId="2"/>
  </si>
  <si>
    <t>クーポン番号飛び番</t>
    <rPh sb="4" eb="6">
      <t>バンゴウ</t>
    </rPh>
    <rPh sb="6" eb="7">
      <t>ト</t>
    </rPh>
    <rPh sb="8" eb="9">
      <t>バン</t>
    </rPh>
    <phoneticPr fontId="2"/>
  </si>
  <si>
    <t>クーポン開始番号</t>
    <rPh sb="4" eb="6">
      <t>カイシ</t>
    </rPh>
    <rPh sb="6" eb="8">
      <t>バンゴウ</t>
    </rPh>
    <phoneticPr fontId="2"/>
  </si>
  <si>
    <t>クーポン最終番号</t>
    <rPh sb="4" eb="8">
      <t>サイシュウバンゴウ</t>
    </rPh>
    <phoneticPr fontId="2"/>
  </si>
  <si>
    <t>クーポン飛び番</t>
    <rPh sb="4" eb="5">
      <t>ト</t>
    </rPh>
    <rPh sb="6" eb="7">
      <t>バン</t>
    </rPh>
    <phoneticPr fontId="2"/>
  </si>
  <si>
    <t>代表者情報</t>
    <rPh sb="0" eb="3">
      <t>ダイヒョウシャ</t>
    </rPh>
    <rPh sb="3" eb="5">
      <t>ジョウホウ</t>
    </rPh>
    <phoneticPr fontId="2"/>
  </si>
  <si>
    <t>同行者情報1</t>
    <rPh sb="0" eb="3">
      <t>ドウコウシャ</t>
    </rPh>
    <rPh sb="3" eb="5">
      <t>ジョウホウ</t>
    </rPh>
    <phoneticPr fontId="2"/>
  </si>
  <si>
    <t>同行者情報2</t>
    <rPh sb="0" eb="3">
      <t>ドウコウシャ</t>
    </rPh>
    <rPh sb="3" eb="5">
      <t>ジョウホウ</t>
    </rPh>
    <phoneticPr fontId="2"/>
  </si>
  <si>
    <t>同行者情報3</t>
    <rPh sb="0" eb="3">
      <t>ドウコウシャ</t>
    </rPh>
    <rPh sb="3" eb="5">
      <t>ジョウホウ</t>
    </rPh>
    <phoneticPr fontId="2"/>
  </si>
  <si>
    <t>同行者情報4</t>
    <rPh sb="0" eb="3">
      <t>ドウコウシャ</t>
    </rPh>
    <rPh sb="3" eb="5">
      <t>ジョウホウ</t>
    </rPh>
    <phoneticPr fontId="2"/>
  </si>
  <si>
    <t>同行者情報5</t>
    <rPh sb="0" eb="3">
      <t>ドウコウシャ</t>
    </rPh>
    <rPh sb="3" eb="5">
      <t>ジョウホウ</t>
    </rPh>
    <phoneticPr fontId="2"/>
  </si>
  <si>
    <t>同行者情報6</t>
    <rPh sb="0" eb="3">
      <t>ドウコウシャ</t>
    </rPh>
    <rPh sb="3" eb="5">
      <t>ジョウホウ</t>
    </rPh>
    <phoneticPr fontId="2"/>
  </si>
  <si>
    <t>同行者情報7</t>
    <rPh sb="0" eb="3">
      <t>ドウコウシャ</t>
    </rPh>
    <rPh sb="3" eb="5">
      <t>ジョウホウ</t>
    </rPh>
    <phoneticPr fontId="2"/>
  </si>
  <si>
    <t>同行者情報8</t>
    <rPh sb="0" eb="3">
      <t>ドウコウシャ</t>
    </rPh>
    <rPh sb="3" eb="5">
      <t>ジョウホウ</t>
    </rPh>
    <phoneticPr fontId="2"/>
  </si>
  <si>
    <t>同行者情報9</t>
    <rPh sb="0" eb="3">
      <t>ドウコウシャ</t>
    </rPh>
    <rPh sb="3" eb="5">
      <t>ジョウホウ</t>
    </rPh>
    <phoneticPr fontId="2"/>
  </si>
  <si>
    <t>同行者情報10</t>
    <rPh sb="0" eb="3">
      <t>ドウコウシャ</t>
    </rPh>
    <rPh sb="3" eb="5">
      <t>ジョウホウ</t>
    </rPh>
    <phoneticPr fontId="2"/>
  </si>
  <si>
    <t>同行者情報11</t>
    <rPh sb="0" eb="3">
      <t>ドウコウシャ</t>
    </rPh>
    <rPh sb="3" eb="5">
      <t>ジョウホウ</t>
    </rPh>
    <phoneticPr fontId="2"/>
  </si>
  <si>
    <t>同行者情報12</t>
    <rPh sb="0" eb="3">
      <t>ドウコウシャ</t>
    </rPh>
    <rPh sb="3" eb="5">
      <t>ジョウホウ</t>
    </rPh>
    <phoneticPr fontId="2"/>
  </si>
  <si>
    <t>同行者情報13</t>
    <rPh sb="0" eb="3">
      <t>ドウコウシャ</t>
    </rPh>
    <rPh sb="3" eb="5">
      <t>ジョウホウ</t>
    </rPh>
    <phoneticPr fontId="2"/>
  </si>
  <si>
    <t>同行者情報14</t>
    <rPh sb="0" eb="3">
      <t>ドウコウシャ</t>
    </rPh>
    <rPh sb="3" eb="5">
      <t>ジョウホウ</t>
    </rPh>
    <phoneticPr fontId="2"/>
  </si>
  <si>
    <t>飛び番反映用</t>
    <rPh sb="0" eb="1">
      <t>ト</t>
    </rPh>
    <rPh sb="2" eb="3">
      <t>バン</t>
    </rPh>
    <rPh sb="3" eb="6">
      <t>ハンエイヨウ</t>
    </rPh>
    <phoneticPr fontId="2"/>
  </si>
  <si>
    <t>同行者情報15</t>
    <rPh sb="0" eb="3">
      <t>ドウコウシャ</t>
    </rPh>
    <rPh sb="3" eb="5">
      <t>ジョウホウ</t>
    </rPh>
    <phoneticPr fontId="2"/>
  </si>
  <si>
    <t>同行者情報16</t>
    <rPh sb="0" eb="3">
      <t>ドウコウシャ</t>
    </rPh>
    <rPh sb="3" eb="5">
      <t>ジョウホウ</t>
    </rPh>
    <phoneticPr fontId="2"/>
  </si>
  <si>
    <t>同行者情報17</t>
    <rPh sb="0" eb="3">
      <t>ドウコウシャ</t>
    </rPh>
    <rPh sb="3" eb="5">
      <t>ジョウホウ</t>
    </rPh>
    <phoneticPr fontId="2"/>
  </si>
  <si>
    <t>同行者情報18</t>
    <rPh sb="0" eb="3">
      <t>ドウコウシャ</t>
    </rPh>
    <rPh sb="3" eb="5">
      <t>ジョウホウ</t>
    </rPh>
    <phoneticPr fontId="2"/>
  </si>
  <si>
    <t>同行者情報19</t>
    <rPh sb="0" eb="3">
      <t>ドウコウシャ</t>
    </rPh>
    <rPh sb="3" eb="5">
      <t>ジョウホウ</t>
    </rPh>
    <phoneticPr fontId="2"/>
  </si>
  <si>
    <t>同行者情報20</t>
    <rPh sb="0" eb="3">
      <t>ドウコウシャ</t>
    </rPh>
    <rPh sb="3" eb="5">
      <t>ジョウホウ</t>
    </rPh>
    <phoneticPr fontId="2"/>
  </si>
  <si>
    <t>同行者情報21</t>
    <rPh sb="0" eb="3">
      <t>ドウコウシャ</t>
    </rPh>
    <rPh sb="3" eb="5">
      <t>ジョウホウ</t>
    </rPh>
    <phoneticPr fontId="2"/>
  </si>
  <si>
    <t>同行者情報22</t>
    <rPh sb="0" eb="3">
      <t>ドウコウシャ</t>
    </rPh>
    <rPh sb="3" eb="5">
      <t>ジョウホウ</t>
    </rPh>
    <phoneticPr fontId="2"/>
  </si>
  <si>
    <t>同行者情報23</t>
    <rPh sb="0" eb="3">
      <t>ドウコウシャ</t>
    </rPh>
    <rPh sb="3" eb="5">
      <t>ジョウホウ</t>
    </rPh>
    <phoneticPr fontId="2"/>
  </si>
  <si>
    <t>同行者情報24</t>
    <rPh sb="0" eb="3">
      <t>ドウコウシャ</t>
    </rPh>
    <rPh sb="3" eb="5">
      <t>ジョウホウ</t>
    </rPh>
    <phoneticPr fontId="2"/>
  </si>
  <si>
    <t>同行者情報25</t>
    <rPh sb="0" eb="3">
      <t>ドウコウシャ</t>
    </rPh>
    <rPh sb="3" eb="5">
      <t>ジョウホウ</t>
    </rPh>
    <phoneticPr fontId="2"/>
  </si>
  <si>
    <t>同行者情報26</t>
    <rPh sb="0" eb="3">
      <t>ドウコウシャ</t>
    </rPh>
    <rPh sb="3" eb="5">
      <t>ジョウホウ</t>
    </rPh>
    <phoneticPr fontId="2"/>
  </si>
  <si>
    <t>同行者情報27</t>
    <rPh sb="0" eb="3">
      <t>ドウコウシャ</t>
    </rPh>
    <rPh sb="3" eb="5">
      <t>ジョウホウ</t>
    </rPh>
    <phoneticPr fontId="2"/>
  </si>
  <si>
    <t>同行者情報28</t>
    <rPh sb="0" eb="3">
      <t>ドウコウシャ</t>
    </rPh>
    <rPh sb="3" eb="5">
      <t>ジョウホウ</t>
    </rPh>
    <phoneticPr fontId="2"/>
  </si>
  <si>
    <t>同行者情報29</t>
    <rPh sb="0" eb="3">
      <t>ドウコウシャ</t>
    </rPh>
    <rPh sb="3" eb="5">
      <t>ジョウホウ</t>
    </rPh>
    <phoneticPr fontId="2"/>
  </si>
  <si>
    <t>同行者情報30</t>
    <rPh sb="0" eb="3">
      <t>ドウコウシャ</t>
    </rPh>
    <rPh sb="3" eb="5">
      <t>ジョウホウ</t>
    </rPh>
    <phoneticPr fontId="2"/>
  </si>
  <si>
    <t>同行者情報31</t>
    <rPh sb="0" eb="3">
      <t>ドウコウシャ</t>
    </rPh>
    <rPh sb="3" eb="5">
      <t>ジョウホウ</t>
    </rPh>
    <phoneticPr fontId="2"/>
  </si>
  <si>
    <t>同行者情報32</t>
    <rPh sb="0" eb="3">
      <t>ドウコウシャ</t>
    </rPh>
    <rPh sb="3" eb="5">
      <t>ジョウホウ</t>
    </rPh>
    <phoneticPr fontId="2"/>
  </si>
  <si>
    <t>同行者情報33</t>
    <rPh sb="0" eb="3">
      <t>ドウコウシャ</t>
    </rPh>
    <rPh sb="3" eb="5">
      <t>ジョウホウ</t>
    </rPh>
    <phoneticPr fontId="2"/>
  </si>
  <si>
    <t>同行者情報34</t>
    <rPh sb="0" eb="3">
      <t>ドウコウシャ</t>
    </rPh>
    <rPh sb="3" eb="5">
      <t>ジョウホウ</t>
    </rPh>
    <phoneticPr fontId="2"/>
  </si>
  <si>
    <t>同行者情報35</t>
    <rPh sb="0" eb="3">
      <t>ドウコウシャ</t>
    </rPh>
    <rPh sb="3" eb="5">
      <t>ジョウホウ</t>
    </rPh>
    <phoneticPr fontId="2"/>
  </si>
  <si>
    <t>同行者情報36</t>
    <rPh sb="0" eb="3">
      <t>ドウコウシャ</t>
    </rPh>
    <rPh sb="3" eb="5">
      <t>ジョウホウ</t>
    </rPh>
    <phoneticPr fontId="2"/>
  </si>
  <si>
    <t>同行者情報37</t>
    <rPh sb="0" eb="3">
      <t>ドウコウシャ</t>
    </rPh>
    <rPh sb="3" eb="5">
      <t>ジョウホウ</t>
    </rPh>
    <phoneticPr fontId="2"/>
  </si>
  <si>
    <t>同行者情報38</t>
    <rPh sb="0" eb="3">
      <t>ドウコウシャ</t>
    </rPh>
    <rPh sb="3" eb="5">
      <t>ジョウホウ</t>
    </rPh>
    <phoneticPr fontId="2"/>
  </si>
  <si>
    <t>同行者情報39</t>
    <rPh sb="0" eb="3">
      <t>ドウコウシャ</t>
    </rPh>
    <rPh sb="3" eb="5">
      <t>ジョウホウ</t>
    </rPh>
    <phoneticPr fontId="2"/>
  </si>
  <si>
    <t>同行者情報40</t>
    <rPh sb="0" eb="3">
      <t>ドウコウシャ</t>
    </rPh>
    <rPh sb="3" eb="5">
      <t>ジョウホウ</t>
    </rPh>
    <phoneticPr fontId="2"/>
  </si>
  <si>
    <t>同行者情報41</t>
    <rPh sb="0" eb="3">
      <t>ドウコウシャ</t>
    </rPh>
    <rPh sb="3" eb="5">
      <t>ジョウホウ</t>
    </rPh>
    <phoneticPr fontId="2"/>
  </si>
  <si>
    <t>同行者情報42</t>
    <rPh sb="0" eb="3">
      <t>ドウコウシャ</t>
    </rPh>
    <rPh sb="3" eb="5">
      <t>ジョウホウ</t>
    </rPh>
    <phoneticPr fontId="2"/>
  </si>
  <si>
    <t>同行者情報43</t>
    <rPh sb="0" eb="3">
      <t>ドウコウシャ</t>
    </rPh>
    <rPh sb="3" eb="5">
      <t>ジョウホウ</t>
    </rPh>
    <phoneticPr fontId="2"/>
  </si>
  <si>
    <t>同行者情報44</t>
    <rPh sb="0" eb="3">
      <t>ドウコウシャ</t>
    </rPh>
    <rPh sb="3" eb="5">
      <t>ジョウホウ</t>
    </rPh>
    <phoneticPr fontId="2"/>
  </si>
  <si>
    <t>同行者情報45</t>
    <rPh sb="0" eb="3">
      <t>ドウコウシャ</t>
    </rPh>
    <rPh sb="3" eb="5">
      <t>ジョウホウ</t>
    </rPh>
    <phoneticPr fontId="2"/>
  </si>
  <si>
    <t>同行者情報46</t>
    <rPh sb="0" eb="3">
      <t>ドウコウシャ</t>
    </rPh>
    <rPh sb="3" eb="5">
      <t>ジョウホウ</t>
    </rPh>
    <phoneticPr fontId="2"/>
  </si>
  <si>
    <t>同行者情報47</t>
    <rPh sb="0" eb="3">
      <t>ドウコウシャ</t>
    </rPh>
    <rPh sb="3" eb="5">
      <t>ジョウホウ</t>
    </rPh>
    <phoneticPr fontId="2"/>
  </si>
  <si>
    <t>同行者情報48</t>
    <rPh sb="0" eb="3">
      <t>ドウコウシャ</t>
    </rPh>
    <rPh sb="3" eb="5">
      <t>ジョウホウ</t>
    </rPh>
    <phoneticPr fontId="2"/>
  </si>
  <si>
    <t>同行者情報49</t>
    <rPh sb="0" eb="3">
      <t>ドウコウシャ</t>
    </rPh>
    <rPh sb="3" eb="5">
      <t>ジョウホウ</t>
    </rPh>
    <phoneticPr fontId="2"/>
  </si>
  <si>
    <t>同行者情報50</t>
    <rPh sb="0" eb="3">
      <t>ドウコウシャ</t>
    </rPh>
    <rPh sb="3" eb="5">
      <t>ジョウホウ</t>
    </rPh>
    <phoneticPr fontId="2"/>
  </si>
  <si>
    <t>山の日</t>
  </si>
  <si>
    <t>敬老の日</t>
  </si>
  <si>
    <t>秋分の日</t>
  </si>
  <si>
    <t>スポーツの日</t>
  </si>
  <si>
    <t>文化の日</t>
  </si>
  <si>
    <t>勤労感謝の日</t>
  </si>
  <si>
    <t>元日</t>
  </si>
  <si>
    <t>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</si>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</sst>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F800]dddd\,\ mmmm\ dd\,\ yyyy"/>
    <numFmt numFmtId="178" formatCode="#"/>
    <numFmt numFmtId="179" formatCode="[DBNum3]&quot;令和３年&quot;m&quot;月&quot;d&quot;日&quot;"/>
  </numFmts>
  <fonts count="32" x14ac:knownFonts="1"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2"/>
      <charset val="128"/>
    </font>
    <font>
      <sz val="1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name val="Meiryo UI"/>
      <family val="3"/>
      <charset val="128"/>
    </font>
    <font>
      <sz val="12"/>
      <color theme="1"/>
      <name val="Meiryo UI"/>
      <family val="2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444444"/>
      <name val="Meiryo UI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rgb="FF444444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name val="Meiryo UI"/>
      <family val="2"/>
      <charset val="128"/>
    </font>
    <font>
      <sz val="11"/>
      <name val="Meiryo UI"/>
      <family val="2"/>
      <charset val="128"/>
    </font>
    <font>
      <sz val="11"/>
      <color rgb="FF000000"/>
      <name val="メイリオ"/>
      <family val="3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176" fontId="3" fillId="2" borderId="2" xfId="0" applyNumberFormat="1" applyFont="1" applyFill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1" fillId="0" borderId="0" xfId="1">
      <alignment vertical="center"/>
    </xf>
    <xf numFmtId="0" fontId="12" fillId="0" borderId="0" xfId="1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56" fontId="7" fillId="2" borderId="2" xfId="0" applyNumberFormat="1" applyFont="1" applyFill="1" applyBorder="1" applyAlignment="1" applyProtection="1">
      <alignment horizontal="center" vertical="center"/>
      <protection locked="0"/>
    </xf>
    <xf numFmtId="56" fontId="0" fillId="0" borderId="0" xfId="0" applyNumberFormat="1">
      <alignment vertical="center"/>
    </xf>
    <xf numFmtId="56" fontId="3" fillId="0" borderId="0" xfId="0" applyNumberFormat="1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Protection="1">
      <alignment vertical="center"/>
      <protection locked="0"/>
    </xf>
    <xf numFmtId="0" fontId="0" fillId="0" borderId="1" xfId="0" applyBorder="1">
      <alignment vertical="center"/>
    </xf>
    <xf numFmtId="0" fontId="7" fillId="2" borderId="2" xfId="0" applyFont="1" applyFill="1" applyBorder="1" applyProtection="1">
      <alignment vertical="center"/>
      <protection locked="0"/>
    </xf>
    <xf numFmtId="49" fontId="3" fillId="2" borderId="1" xfId="0" applyNumberFormat="1" applyFont="1" applyFill="1" applyBorder="1" applyProtection="1">
      <alignment vertical="center"/>
      <protection locked="0"/>
    </xf>
    <xf numFmtId="14" fontId="0" fillId="0" borderId="0" xfId="0" applyNumberFormat="1">
      <alignment vertical="center"/>
    </xf>
    <xf numFmtId="0" fontId="18" fillId="0" borderId="0" xfId="0" applyFont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1" applyFont="1">
      <alignment vertical="center"/>
    </xf>
    <xf numFmtId="0" fontId="19" fillId="0" borderId="0" xfId="1" applyFont="1" applyAlignment="1">
      <alignment horizontal="left" vertical="center"/>
    </xf>
    <xf numFmtId="0" fontId="20" fillId="0" borderId="0" xfId="1" applyFont="1">
      <alignment vertical="center"/>
    </xf>
    <xf numFmtId="177" fontId="20" fillId="0" borderId="0" xfId="1" applyNumberFormat="1" applyFont="1">
      <alignment vertical="center"/>
    </xf>
    <xf numFmtId="178" fontId="19" fillId="0" borderId="0" xfId="1" applyNumberFormat="1" applyFont="1">
      <alignment vertical="center"/>
    </xf>
    <xf numFmtId="0" fontId="21" fillId="4" borderId="0" xfId="1" applyFont="1" applyFill="1">
      <alignment vertical="center"/>
    </xf>
    <xf numFmtId="177" fontId="22" fillId="0" borderId="0" xfId="1" applyNumberFormat="1" applyFont="1" applyAlignment="1">
      <alignment horizontal="right" vertical="center"/>
    </xf>
    <xf numFmtId="0" fontId="22" fillId="0" borderId="0" xfId="1" applyFont="1" applyAlignment="1">
      <alignment horizontal="center" vertical="center"/>
    </xf>
    <xf numFmtId="0" fontId="22" fillId="0" borderId="0" xfId="1" applyFont="1" applyAlignment="1">
      <alignment horizontal="right" vertical="center"/>
    </xf>
    <xf numFmtId="0" fontId="22" fillId="0" borderId="0" xfId="1" applyFont="1" applyAlignment="1">
      <alignment horizontal="justify" vertical="center"/>
    </xf>
    <xf numFmtId="0" fontId="22" fillId="0" borderId="0" xfId="1" applyFont="1">
      <alignment vertical="center"/>
    </xf>
    <xf numFmtId="0" fontId="22" fillId="0" borderId="0" xfId="1" applyFont="1" applyAlignment="1">
      <alignment horizontal="left" vertical="center" indent="2"/>
    </xf>
    <xf numFmtId="0" fontId="22" fillId="4" borderId="6" xfId="1" applyFont="1" applyFill="1" applyBorder="1" applyAlignment="1">
      <alignment horizontal="center" vertical="center"/>
    </xf>
    <xf numFmtId="0" fontId="22" fillId="4" borderId="7" xfId="1" applyFont="1" applyFill="1" applyBorder="1" applyAlignment="1">
      <alignment horizontal="center" vertical="center"/>
    </xf>
    <xf numFmtId="0" fontId="22" fillId="4" borderId="0" xfId="1" applyFont="1" applyFill="1">
      <alignment vertical="center"/>
    </xf>
    <xf numFmtId="0" fontId="22" fillId="4" borderId="0" xfId="1" applyFont="1" applyFill="1" applyAlignment="1">
      <alignment horizontal="center" vertical="center"/>
    </xf>
    <xf numFmtId="0" fontId="22" fillId="4" borderId="8" xfId="1" applyFont="1" applyFill="1" applyBorder="1">
      <alignment vertical="center"/>
    </xf>
    <xf numFmtId="0" fontId="22" fillId="0" borderId="0" xfId="1" applyFont="1" applyAlignment="1">
      <alignment horizontal="left" vertical="center"/>
    </xf>
    <xf numFmtId="0" fontId="22" fillId="0" borderId="0" xfId="1" applyFont="1" applyAlignment="1"/>
    <xf numFmtId="0" fontId="22" fillId="0" borderId="13" xfId="1" applyFont="1" applyBorder="1" applyAlignment="1">
      <alignment horizontal="left" vertical="center" indent="2"/>
    </xf>
    <xf numFmtId="0" fontId="22" fillId="0" borderId="13" xfId="1" applyFont="1" applyBorder="1">
      <alignment vertical="center"/>
    </xf>
    <xf numFmtId="0" fontId="22" fillId="0" borderId="1" xfId="1" applyFont="1" applyBorder="1" applyAlignment="1">
      <alignment horizontal="center" vertical="center" wrapText="1"/>
    </xf>
    <xf numFmtId="0" fontId="22" fillId="0" borderId="0" xfId="1" applyFont="1" applyAlignment="1">
      <alignment horizontal="left" vertical="center" indent="1"/>
    </xf>
    <xf numFmtId="0" fontId="23" fillId="0" borderId="0" xfId="0" applyFont="1">
      <alignment vertical="center"/>
    </xf>
    <xf numFmtId="0" fontId="10" fillId="2" borderId="0" xfId="0" applyFont="1" applyFill="1" applyProtection="1">
      <alignment vertical="center"/>
      <protection locked="0"/>
    </xf>
    <xf numFmtId="177" fontId="12" fillId="0" borderId="0" xfId="1" applyNumberFormat="1" applyFont="1" applyAlignment="1">
      <alignment horizontal="distributed" vertical="center" shrinkToFit="1"/>
    </xf>
    <xf numFmtId="0" fontId="20" fillId="0" borderId="0" xfId="1" applyFont="1" applyAlignment="1">
      <alignment horizontal="left" vertical="center"/>
    </xf>
    <xf numFmtId="0" fontId="25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176" fontId="26" fillId="0" borderId="0" xfId="0" applyNumberFormat="1" applyFont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49" fontId="26" fillId="0" borderId="0" xfId="0" applyNumberFormat="1" applyFont="1" applyProtection="1">
      <alignment vertical="center"/>
      <protection locked="0"/>
    </xf>
    <xf numFmtId="0" fontId="27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9" fillId="0" borderId="0" xfId="1" applyFont="1">
      <alignment vertical="center"/>
    </xf>
    <xf numFmtId="0" fontId="19" fillId="0" borderId="0" xfId="1" applyFont="1" applyAlignment="1"/>
    <xf numFmtId="0" fontId="19" fillId="0" borderId="1" xfId="1" applyFont="1" applyBorder="1" applyAlignment="1">
      <alignment horizontal="center" vertical="center" wrapText="1"/>
    </xf>
    <xf numFmtId="0" fontId="22" fillId="0" borderId="0" xfId="1" applyFont="1" applyAlignment="1">
      <alignment vertical="center" wrapText="1"/>
    </xf>
    <xf numFmtId="0" fontId="19" fillId="0" borderId="13" xfId="1" applyFont="1" applyBorder="1">
      <alignment vertical="center"/>
    </xf>
    <xf numFmtId="0" fontId="19" fillId="0" borderId="1" xfId="1" applyFont="1" applyBorder="1" applyAlignment="1">
      <alignment horizontal="center" vertical="center" wrapText="1"/>
    </xf>
    <xf numFmtId="0" fontId="3" fillId="0" borderId="0" xfId="0" applyFont="1" applyFill="1" applyProtection="1">
      <alignment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2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right" vertical="center"/>
    </xf>
    <xf numFmtId="0" fontId="19" fillId="0" borderId="1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177" fontId="12" fillId="0" borderId="0" xfId="1" applyNumberFormat="1" applyFont="1" applyAlignment="1">
      <alignment horizontal="distributed" vertical="center" shrinkToFit="1"/>
    </xf>
    <xf numFmtId="178" fontId="22" fillId="4" borderId="0" xfId="1" applyNumberFormat="1" applyFont="1" applyFill="1" applyAlignment="1">
      <alignment horizontal="center" vertical="center"/>
    </xf>
    <xf numFmtId="0" fontId="22" fillId="4" borderId="5" xfId="1" applyFont="1" applyFill="1" applyBorder="1" applyAlignment="1">
      <alignment horizontal="center" vertical="center" shrinkToFit="1"/>
    </xf>
    <xf numFmtId="0" fontId="22" fillId="4" borderId="3" xfId="1" applyFont="1" applyFill="1" applyBorder="1" applyAlignment="1">
      <alignment horizontal="center" vertical="center" shrinkToFit="1"/>
    </xf>
    <xf numFmtId="0" fontId="28" fillId="0" borderId="0" xfId="1" applyFont="1" applyAlignment="1">
      <alignment horizontal="center" vertical="center"/>
    </xf>
    <xf numFmtId="0" fontId="22" fillId="4" borderId="14" xfId="1" applyFont="1" applyFill="1" applyBorder="1" applyAlignment="1">
      <alignment horizontal="left" vertical="top" shrinkToFit="1"/>
    </xf>
    <xf numFmtId="0" fontId="22" fillId="4" borderId="6" xfId="1" applyFont="1" applyFill="1" applyBorder="1" applyAlignment="1">
      <alignment horizontal="left" vertical="top" shrinkToFit="1"/>
    </xf>
    <xf numFmtId="0" fontId="22" fillId="4" borderId="7" xfId="1" applyFont="1" applyFill="1" applyBorder="1" applyAlignment="1">
      <alignment horizontal="left" vertical="top" shrinkToFit="1"/>
    </xf>
    <xf numFmtId="0" fontId="22" fillId="4" borderId="15" xfId="1" applyFont="1" applyFill="1" applyBorder="1" applyAlignment="1">
      <alignment horizontal="left" vertical="top" shrinkToFit="1"/>
    </xf>
    <xf numFmtId="0" fontId="22" fillId="4" borderId="5" xfId="1" applyFont="1" applyFill="1" applyBorder="1" applyAlignment="1">
      <alignment horizontal="left" vertical="top" shrinkToFit="1"/>
    </xf>
    <xf numFmtId="0" fontId="22" fillId="4" borderId="9" xfId="1" applyFont="1" applyFill="1" applyBorder="1" applyAlignment="1">
      <alignment horizontal="left" vertical="top" shrinkToFit="1"/>
    </xf>
    <xf numFmtId="179" fontId="22" fillId="0" borderId="0" xfId="1" applyNumberFormat="1" applyFont="1" applyAlignment="1">
      <alignment horizontal="center" vertical="center"/>
    </xf>
    <xf numFmtId="177" fontId="22" fillId="5" borderId="0" xfId="1" applyNumberFormat="1" applyFont="1" applyFill="1" applyAlignment="1">
      <alignment horizontal="center" vertical="top" wrapText="1"/>
    </xf>
    <xf numFmtId="177" fontId="22" fillId="5" borderId="0" xfId="1" applyNumberFormat="1" applyFont="1" applyFill="1" applyAlignment="1">
      <alignment horizontal="center" vertical="top"/>
    </xf>
    <xf numFmtId="0" fontId="31" fillId="0" borderId="0" xfId="1" applyFont="1" applyAlignment="1">
      <alignment horizontal="right" vertical="center"/>
    </xf>
    <xf numFmtId="0" fontId="19" fillId="0" borderId="17" xfId="1" applyFont="1" applyBorder="1" applyAlignment="1">
      <alignment horizontal="center" vertical="center" wrapText="1"/>
    </xf>
    <xf numFmtId="0" fontId="19" fillId="0" borderId="20" xfId="1" applyFont="1" applyBorder="1" applyAlignment="1">
      <alignment horizontal="center" vertical="center"/>
    </xf>
    <xf numFmtId="0" fontId="29" fillId="0" borderId="18" xfId="1" applyFont="1" applyBorder="1" applyAlignment="1">
      <alignment horizontal="center" vertical="center"/>
    </xf>
    <xf numFmtId="0" fontId="29" fillId="0" borderId="19" xfId="1" applyFont="1" applyBorder="1" applyAlignment="1">
      <alignment horizontal="center" vertical="center"/>
    </xf>
    <xf numFmtId="0" fontId="29" fillId="0" borderId="5" xfId="1" applyFont="1" applyBorder="1" applyAlignment="1">
      <alignment horizontal="center" vertical="center"/>
    </xf>
    <xf numFmtId="0" fontId="29" fillId="0" borderId="21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29" fillId="0" borderId="23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/>
    </xf>
    <xf numFmtId="0" fontId="19" fillId="0" borderId="6" xfId="1" applyFont="1" applyBorder="1" applyAlignment="1">
      <alignment horizontal="center"/>
    </xf>
    <xf numFmtId="0" fontId="19" fillId="0" borderId="29" xfId="1" applyFont="1" applyBorder="1" applyAlignment="1">
      <alignment horizontal="center"/>
    </xf>
    <xf numFmtId="0" fontId="19" fillId="0" borderId="25" xfId="1" applyFont="1" applyBorder="1" applyAlignment="1">
      <alignment horizontal="center"/>
    </xf>
    <xf numFmtId="0" fontId="28" fillId="0" borderId="6" xfId="1" applyFont="1" applyBorder="1" applyAlignment="1">
      <alignment horizontal="center"/>
    </xf>
    <xf numFmtId="0" fontId="28" fillId="0" borderId="25" xfId="1" applyFont="1" applyBorder="1" applyAlignment="1">
      <alignment horizontal="center"/>
    </xf>
    <xf numFmtId="0" fontId="22" fillId="0" borderId="6" xfId="1" applyFont="1" applyBorder="1" applyAlignment="1">
      <alignment horizontal="center" vertical="center"/>
    </xf>
    <xf numFmtId="0" fontId="22" fillId="0" borderId="30" xfId="1" applyFont="1" applyBorder="1" applyAlignment="1">
      <alignment horizontal="center" vertical="center"/>
    </xf>
    <xf numFmtId="0" fontId="22" fillId="0" borderId="25" xfId="1" applyFont="1" applyBorder="1" applyAlignment="1">
      <alignment horizontal="center" vertical="center"/>
    </xf>
    <xf numFmtId="0" fontId="22" fillId="0" borderId="26" xfId="1" applyFont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4">
    <dxf>
      <font>
        <color theme="0"/>
      </font>
    </dxf>
    <dxf>
      <fill>
        <patternFill>
          <bgColor rgb="FFFF8989"/>
        </patternFill>
      </fill>
    </dxf>
    <dxf>
      <fill>
        <patternFill>
          <bgColor rgb="FFFF8989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898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M901"/>
  <sheetViews>
    <sheetView workbookViewId="0">
      <selection activeCell="C10" sqref="C10"/>
    </sheetView>
  </sheetViews>
  <sheetFormatPr defaultRowHeight="14.25" x14ac:dyDescent="0.25"/>
  <cols>
    <col min="2" max="2" width="8.125" customWidth="1"/>
    <col min="5" max="5" width="10" bestFit="1" customWidth="1"/>
    <col min="9" max="10" width="13.5" bestFit="1" customWidth="1"/>
    <col min="11" max="11" width="18.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tr">
        <f>IF(入力シート_上限3千円!$B13="","",ROW()-1)</f>
        <v/>
      </c>
      <c r="B2" t="str">
        <f t="shared" ref="B2:B65" si="0">IFERROR(IF(VLOOKUP($A2,実績一覧,COLUMN(),FALSE)=0,"",VLOOKUP($A2,実績一覧,COLUMN(),FALSE)),"")</f>
        <v/>
      </c>
      <c r="C2" t="str">
        <f t="shared" ref="C2:F11" si="1">IFERROR(IF(VLOOKUP($A2,実績一覧,COLUMN(),FALSE)=0,"",VLOOKUP($A2,実績一覧,COLUMN(),FALSE)),"")</f>
        <v/>
      </c>
      <c r="D2" t="str">
        <f t="shared" si="1"/>
        <v/>
      </c>
      <c r="E2" s="25" t="str">
        <f t="shared" si="1"/>
        <v/>
      </c>
      <c r="F2" t="str">
        <f t="shared" si="1"/>
        <v/>
      </c>
      <c r="G2" t="str">
        <f t="shared" ref="G2:H21" si="2">IFERROR(IF(VLOOKUP($A2,実績一覧,COLUMN()+1,FALSE)=0,"",VLOOKUP($A2,実績一覧,COLUMN()+1,FALSE)),"")</f>
        <v/>
      </c>
      <c r="H2" t="str">
        <f t="shared" si="2"/>
        <v/>
      </c>
      <c r="I2" t="str">
        <f t="shared" ref="I2:I65" si="3">IFERROR(IF(VLOOKUP($A2,実績一覧,COLUMN()+2,FALSE)=0,"",VLOOKUP($A2,実績一覧,COLUMN()+2,FALSE)),"")</f>
        <v/>
      </c>
      <c r="J2" t="str">
        <f t="shared" ref="J2:K21" si="4">IFERROR(IF(VLOOKUP($A2,実績一覧,COLUMN()+3,FALSE)=0,"",VLOOKUP($A2,実績一覧,COLUMN()+3,FALSE)),"")</f>
        <v/>
      </c>
      <c r="K2" t="str">
        <f t="shared" si="4"/>
        <v/>
      </c>
      <c r="L2" t="str">
        <f>IF(OR($A2="",入力シート_上限3千円!$G$2=""),"",入力シート_上限3千円!$G$2)</f>
        <v/>
      </c>
      <c r="M2" t="str">
        <f>IF(OR($A2="",入力シート_上限3千円!$G$3=""),"",入力シート_上限3千円!$G$3)</f>
        <v/>
      </c>
    </row>
    <row r="3" spans="1:13" x14ac:dyDescent="0.25">
      <c r="A3" t="str">
        <f>IF(入力シート_上限3千円!$B14="","",ROW()-1)</f>
        <v/>
      </c>
      <c r="B3" t="str">
        <f t="shared" si="0"/>
        <v/>
      </c>
      <c r="C3" t="str">
        <f t="shared" si="1"/>
        <v/>
      </c>
      <c r="D3" t="str">
        <f t="shared" si="1"/>
        <v/>
      </c>
      <c r="E3" s="25" t="str">
        <f t="shared" si="1"/>
        <v/>
      </c>
      <c r="F3" t="str">
        <f t="shared" ref="F3:F65" si="5">IFERROR(IF(VLOOKUP($A3,実績一覧,COLUMN()+3,FALSE)=0,"",VLOOKUP($A3,実績一覧,COLUMN()+3,FALSE)),"")</f>
        <v/>
      </c>
      <c r="G3" t="str">
        <f t="shared" si="2"/>
        <v/>
      </c>
      <c r="H3" t="str">
        <f t="shared" si="2"/>
        <v/>
      </c>
      <c r="I3" t="str">
        <f t="shared" si="3"/>
        <v/>
      </c>
      <c r="J3" t="str">
        <f t="shared" si="4"/>
        <v/>
      </c>
      <c r="K3" t="str">
        <f t="shared" si="4"/>
        <v/>
      </c>
      <c r="L3" t="str">
        <f>IF(OR($A3="",入力シート_上限3千円!$G$2=""),"",入力シート_上限3千円!$G$2)</f>
        <v/>
      </c>
      <c r="M3" t="str">
        <f>IF(OR($A3="",入力シート_上限3千円!$G$3=""),"",入力シート_上限3千円!$G$3)</f>
        <v/>
      </c>
    </row>
    <row r="4" spans="1:13" x14ac:dyDescent="0.25">
      <c r="A4" t="str">
        <f>IF(入力シート_上限3千円!$B15="","",ROW()-1)</f>
        <v/>
      </c>
      <c r="B4" t="str">
        <f t="shared" si="0"/>
        <v/>
      </c>
      <c r="C4" t="str">
        <f t="shared" si="1"/>
        <v/>
      </c>
      <c r="D4" t="str">
        <f t="shared" si="1"/>
        <v/>
      </c>
      <c r="E4" s="25" t="str">
        <f t="shared" si="1"/>
        <v/>
      </c>
      <c r="F4" t="str">
        <f t="shared" si="5"/>
        <v/>
      </c>
      <c r="G4" t="str">
        <f t="shared" si="2"/>
        <v/>
      </c>
      <c r="H4" t="str">
        <f t="shared" si="2"/>
        <v/>
      </c>
      <c r="I4" t="str">
        <f t="shared" si="3"/>
        <v/>
      </c>
      <c r="J4" t="str">
        <f t="shared" si="4"/>
        <v/>
      </c>
      <c r="K4" t="str">
        <f t="shared" si="4"/>
        <v/>
      </c>
      <c r="L4" t="str">
        <f>IF(OR($A4="",入力シート_上限3千円!$G$2=""),"",入力シート_上限3千円!$G$2)</f>
        <v/>
      </c>
      <c r="M4" t="str">
        <f>IF(OR($A4="",入力シート_上限3千円!$G$3=""),"",入力シート_上限3千円!$G$3)</f>
        <v/>
      </c>
    </row>
    <row r="5" spans="1:13" x14ac:dyDescent="0.25">
      <c r="A5" t="str">
        <f>IF(入力シート_上限3千円!$B16="","",ROW()-1)</f>
        <v/>
      </c>
      <c r="B5" t="str">
        <f t="shared" si="0"/>
        <v/>
      </c>
      <c r="C5" t="str">
        <f t="shared" si="1"/>
        <v/>
      </c>
      <c r="D5" t="str">
        <f t="shared" si="1"/>
        <v/>
      </c>
      <c r="E5" s="25" t="str">
        <f t="shared" si="1"/>
        <v/>
      </c>
      <c r="F5" t="str">
        <f t="shared" si="5"/>
        <v/>
      </c>
      <c r="G5" t="str">
        <f t="shared" si="2"/>
        <v/>
      </c>
      <c r="H5" t="str">
        <f t="shared" si="2"/>
        <v/>
      </c>
      <c r="I5" t="str">
        <f t="shared" si="3"/>
        <v/>
      </c>
      <c r="J5" t="str">
        <f t="shared" si="4"/>
        <v/>
      </c>
      <c r="K5" t="str">
        <f t="shared" si="4"/>
        <v/>
      </c>
      <c r="L5" t="str">
        <f>IF(OR($A5="",入力シート_上限3千円!$G$2=""),"",入力シート_上限3千円!$G$2)</f>
        <v/>
      </c>
      <c r="M5" t="str">
        <f>IF(OR($A5="",入力シート_上限3千円!$G$3=""),"",入力シート_上限3千円!$G$3)</f>
        <v/>
      </c>
    </row>
    <row r="6" spans="1:13" x14ac:dyDescent="0.25">
      <c r="A6" t="str">
        <f>IF(入力シート_上限3千円!$B17="","",ROW()-1)</f>
        <v/>
      </c>
      <c r="B6" t="str">
        <f t="shared" si="0"/>
        <v/>
      </c>
      <c r="C6" t="str">
        <f t="shared" si="1"/>
        <v/>
      </c>
      <c r="D6" t="str">
        <f t="shared" si="1"/>
        <v/>
      </c>
      <c r="E6" s="25" t="str">
        <f t="shared" si="1"/>
        <v/>
      </c>
      <c r="F6" t="str">
        <f t="shared" si="5"/>
        <v/>
      </c>
      <c r="G6" t="str">
        <f t="shared" si="2"/>
        <v/>
      </c>
      <c r="H6" t="str">
        <f t="shared" si="2"/>
        <v/>
      </c>
      <c r="I6" t="str">
        <f t="shared" si="3"/>
        <v/>
      </c>
      <c r="J6" t="str">
        <f t="shared" si="4"/>
        <v/>
      </c>
      <c r="K6" t="str">
        <f t="shared" si="4"/>
        <v/>
      </c>
      <c r="L6" t="str">
        <f>IF(OR($A6="",入力シート_上限3千円!$G$2=""),"",入力シート_上限3千円!$G$2)</f>
        <v/>
      </c>
      <c r="M6" t="str">
        <f>IF(OR($A6="",入力シート_上限3千円!$G$3=""),"",入力シート_上限3千円!$G$3)</f>
        <v/>
      </c>
    </row>
    <row r="7" spans="1:13" x14ac:dyDescent="0.25">
      <c r="A7" t="str">
        <f>IF(入力シート_上限3千円!$B18="","",ROW()-1)</f>
        <v/>
      </c>
      <c r="B7" t="str">
        <f t="shared" si="0"/>
        <v/>
      </c>
      <c r="C7" t="str">
        <f t="shared" si="1"/>
        <v/>
      </c>
      <c r="D7" t="str">
        <f t="shared" si="1"/>
        <v/>
      </c>
      <c r="E7" s="25" t="str">
        <f t="shared" si="1"/>
        <v/>
      </c>
      <c r="F7" t="str">
        <f t="shared" si="5"/>
        <v/>
      </c>
      <c r="G7" t="str">
        <f t="shared" si="2"/>
        <v/>
      </c>
      <c r="H7" t="str">
        <f t="shared" si="2"/>
        <v/>
      </c>
      <c r="I7" t="str">
        <f t="shared" si="3"/>
        <v/>
      </c>
      <c r="J7" t="str">
        <f t="shared" si="4"/>
        <v/>
      </c>
      <c r="K7" t="str">
        <f t="shared" si="4"/>
        <v/>
      </c>
      <c r="L7" t="str">
        <f>IF(OR($A7="",入力シート_上限3千円!$G$2=""),"",入力シート_上限3千円!$G$2)</f>
        <v/>
      </c>
      <c r="M7" t="str">
        <f>IF(OR($A7="",入力シート_上限3千円!$G$3=""),"",入力シート_上限3千円!$G$3)</f>
        <v/>
      </c>
    </row>
    <row r="8" spans="1:13" x14ac:dyDescent="0.25">
      <c r="A8" t="str">
        <f>IF(入力シート_上限3千円!$B19="","",ROW()-1)</f>
        <v/>
      </c>
      <c r="B8" t="str">
        <f t="shared" si="0"/>
        <v/>
      </c>
      <c r="C8" t="str">
        <f t="shared" si="1"/>
        <v/>
      </c>
      <c r="D8" t="str">
        <f t="shared" si="1"/>
        <v/>
      </c>
      <c r="E8" s="25" t="str">
        <f t="shared" si="1"/>
        <v/>
      </c>
      <c r="F8" t="str">
        <f t="shared" si="5"/>
        <v/>
      </c>
      <c r="G8" t="str">
        <f t="shared" si="2"/>
        <v/>
      </c>
      <c r="H8" t="str">
        <f t="shared" si="2"/>
        <v/>
      </c>
      <c r="I8" t="str">
        <f t="shared" si="3"/>
        <v/>
      </c>
      <c r="J8" t="str">
        <f t="shared" si="4"/>
        <v/>
      </c>
      <c r="K8" t="str">
        <f t="shared" si="4"/>
        <v/>
      </c>
      <c r="L8" t="str">
        <f>IF(OR($A8="",入力シート_上限3千円!$G$2=""),"",入力シート_上限3千円!$G$2)</f>
        <v/>
      </c>
      <c r="M8" t="str">
        <f>IF(OR($A8="",入力シート_上限3千円!$G$3=""),"",入力シート_上限3千円!$G$3)</f>
        <v/>
      </c>
    </row>
    <row r="9" spans="1:13" x14ac:dyDescent="0.25">
      <c r="A9" t="str">
        <f>IF(入力シート_上限3千円!$B20="","",ROW()-1)</f>
        <v/>
      </c>
      <c r="B9" t="str">
        <f t="shared" si="0"/>
        <v/>
      </c>
      <c r="C9" t="str">
        <f t="shared" si="1"/>
        <v/>
      </c>
      <c r="D9" t="str">
        <f t="shared" si="1"/>
        <v/>
      </c>
      <c r="E9" s="25" t="str">
        <f t="shared" si="1"/>
        <v/>
      </c>
      <c r="F9" t="str">
        <f t="shared" si="5"/>
        <v/>
      </c>
      <c r="G9" t="str">
        <f t="shared" si="2"/>
        <v/>
      </c>
      <c r="H9" t="str">
        <f t="shared" si="2"/>
        <v/>
      </c>
      <c r="I9" t="str">
        <f t="shared" si="3"/>
        <v/>
      </c>
      <c r="J9" t="str">
        <f t="shared" si="4"/>
        <v/>
      </c>
      <c r="K9" t="str">
        <f t="shared" si="4"/>
        <v/>
      </c>
      <c r="L9" t="str">
        <f>IF(OR($A9="",入力シート_上限3千円!$G$2=""),"",入力シート_上限3千円!$G$2)</f>
        <v/>
      </c>
      <c r="M9" t="str">
        <f>IF(OR($A9="",入力シート_上限3千円!$G$3=""),"",入力シート_上限3千円!$G$3)</f>
        <v/>
      </c>
    </row>
    <row r="10" spans="1:13" x14ac:dyDescent="0.25">
      <c r="A10" t="str">
        <f>IF(入力シート_上限3千円!$B21="","",ROW()-1)</f>
        <v/>
      </c>
      <c r="B10" t="str">
        <f t="shared" si="0"/>
        <v/>
      </c>
      <c r="C10" t="str">
        <f t="shared" si="1"/>
        <v/>
      </c>
      <c r="D10" t="str">
        <f t="shared" si="1"/>
        <v/>
      </c>
      <c r="E10" s="25" t="str">
        <f t="shared" si="1"/>
        <v/>
      </c>
      <c r="F10" t="str">
        <f t="shared" si="5"/>
        <v/>
      </c>
      <c r="G10" t="str">
        <f t="shared" si="2"/>
        <v/>
      </c>
      <c r="H10" t="str">
        <f t="shared" si="2"/>
        <v/>
      </c>
      <c r="I10" t="str">
        <f t="shared" si="3"/>
        <v/>
      </c>
      <c r="J10" t="str">
        <f t="shared" si="4"/>
        <v/>
      </c>
      <c r="K10" t="str">
        <f t="shared" si="4"/>
        <v/>
      </c>
      <c r="L10" t="str">
        <f>IF(OR($A10="",入力シート_上限3千円!$G$2=""),"",入力シート_上限3千円!$G$2)</f>
        <v/>
      </c>
      <c r="M10" t="str">
        <f>IF(OR($A10="",入力シート_上限3千円!$G$3=""),"",入力シート_上限3千円!$G$3)</f>
        <v/>
      </c>
    </row>
    <row r="11" spans="1:13" x14ac:dyDescent="0.25">
      <c r="A11" t="str">
        <f>IF(入力シート_上限3千円!$B22="","",ROW()-1)</f>
        <v/>
      </c>
      <c r="B11" t="str">
        <f t="shared" si="0"/>
        <v/>
      </c>
      <c r="C11" t="str">
        <f t="shared" si="1"/>
        <v/>
      </c>
      <c r="D11" t="str">
        <f t="shared" si="1"/>
        <v/>
      </c>
      <c r="E11" s="25" t="str">
        <f t="shared" si="1"/>
        <v/>
      </c>
      <c r="F11" t="str">
        <f t="shared" si="5"/>
        <v/>
      </c>
      <c r="G11" t="str">
        <f t="shared" si="2"/>
        <v/>
      </c>
      <c r="H11" t="str">
        <f t="shared" si="2"/>
        <v/>
      </c>
      <c r="I11" t="str">
        <f t="shared" si="3"/>
        <v/>
      </c>
      <c r="J11" t="str">
        <f t="shared" si="4"/>
        <v/>
      </c>
      <c r="K11" t="str">
        <f t="shared" si="4"/>
        <v/>
      </c>
      <c r="L11" t="str">
        <f>IF(OR($A11="",入力シート_上限3千円!$G$2=""),"",入力シート_上限3千円!$G$2)</f>
        <v/>
      </c>
      <c r="M11" t="str">
        <f>IF(OR($A11="",入力シート_上限3千円!$G$3=""),"",入力シート_上限3千円!$G$3)</f>
        <v/>
      </c>
    </row>
    <row r="12" spans="1:13" x14ac:dyDescent="0.25">
      <c r="A12" t="str">
        <f>IF(入力シート_上限3千円!$B23="","",ROW()-1)</f>
        <v/>
      </c>
      <c r="B12" t="str">
        <f t="shared" si="0"/>
        <v/>
      </c>
      <c r="C12" t="str">
        <f t="shared" ref="C12:E21" si="6">IFERROR(IF(VLOOKUP($A12,実績一覧,COLUMN(),FALSE)=0,"",VLOOKUP($A12,実績一覧,COLUMN(),FALSE)),"")</f>
        <v/>
      </c>
      <c r="D12" t="str">
        <f t="shared" si="6"/>
        <v/>
      </c>
      <c r="E12" s="25" t="str">
        <f t="shared" si="6"/>
        <v/>
      </c>
      <c r="F12" t="str">
        <f t="shared" si="5"/>
        <v/>
      </c>
      <c r="G12" t="str">
        <f t="shared" si="2"/>
        <v/>
      </c>
      <c r="H12" t="str">
        <f t="shared" si="2"/>
        <v/>
      </c>
      <c r="I12" t="str">
        <f t="shared" si="3"/>
        <v/>
      </c>
      <c r="J12" t="str">
        <f t="shared" si="4"/>
        <v/>
      </c>
      <c r="K12" t="str">
        <f t="shared" si="4"/>
        <v/>
      </c>
      <c r="L12" t="str">
        <f>IF(OR($A12="",入力シート_上限3千円!$G$2=""),"",入力シート_上限3千円!$G$2)</f>
        <v/>
      </c>
      <c r="M12" t="str">
        <f>IF(OR($A12="",入力シート_上限3千円!$G$3=""),"",入力シート_上限3千円!$G$3)</f>
        <v/>
      </c>
    </row>
    <row r="13" spans="1:13" x14ac:dyDescent="0.25">
      <c r="A13" t="str">
        <f>IF(入力シート_上限3千円!$B24="","",ROW()-1)</f>
        <v/>
      </c>
      <c r="B13" t="str">
        <f t="shared" si="0"/>
        <v/>
      </c>
      <c r="C13" t="str">
        <f t="shared" si="6"/>
        <v/>
      </c>
      <c r="D13" t="str">
        <f t="shared" si="6"/>
        <v/>
      </c>
      <c r="E13" s="25" t="str">
        <f t="shared" si="6"/>
        <v/>
      </c>
      <c r="F13" t="str">
        <f t="shared" si="5"/>
        <v/>
      </c>
      <c r="G13" t="str">
        <f t="shared" si="2"/>
        <v/>
      </c>
      <c r="H13" t="str">
        <f t="shared" si="2"/>
        <v/>
      </c>
      <c r="I13" t="str">
        <f t="shared" si="3"/>
        <v/>
      </c>
      <c r="J13" t="str">
        <f t="shared" si="4"/>
        <v/>
      </c>
      <c r="K13" t="str">
        <f t="shared" si="4"/>
        <v/>
      </c>
      <c r="L13" t="str">
        <f>IF(OR($A13="",入力シート_上限3千円!$G$2=""),"",入力シート_上限3千円!$G$2)</f>
        <v/>
      </c>
      <c r="M13" t="str">
        <f>IF(OR($A13="",入力シート_上限3千円!$G$3=""),"",入力シート_上限3千円!$G$3)</f>
        <v/>
      </c>
    </row>
    <row r="14" spans="1:13" x14ac:dyDescent="0.25">
      <c r="A14" t="str">
        <f>IF(入力シート_上限3千円!$B25="","",ROW()-1)</f>
        <v/>
      </c>
      <c r="B14" t="str">
        <f t="shared" si="0"/>
        <v/>
      </c>
      <c r="C14" t="str">
        <f t="shared" si="6"/>
        <v/>
      </c>
      <c r="D14" t="str">
        <f t="shared" si="6"/>
        <v/>
      </c>
      <c r="E14" s="25" t="str">
        <f t="shared" si="6"/>
        <v/>
      </c>
      <c r="F14" t="str">
        <f t="shared" si="5"/>
        <v/>
      </c>
      <c r="G14" t="str">
        <f t="shared" si="2"/>
        <v/>
      </c>
      <c r="H14" t="str">
        <f t="shared" si="2"/>
        <v/>
      </c>
      <c r="I14" t="str">
        <f t="shared" si="3"/>
        <v/>
      </c>
      <c r="J14" t="str">
        <f t="shared" si="4"/>
        <v/>
      </c>
      <c r="K14" t="str">
        <f t="shared" si="4"/>
        <v/>
      </c>
      <c r="L14" t="str">
        <f>IF(OR($A14="",入力シート_上限3千円!$G$2=""),"",入力シート_上限3千円!$G$2)</f>
        <v/>
      </c>
      <c r="M14" t="str">
        <f>IF(OR($A14="",入力シート_上限3千円!$G$3=""),"",入力シート_上限3千円!$G$3)</f>
        <v/>
      </c>
    </row>
    <row r="15" spans="1:13" x14ac:dyDescent="0.25">
      <c r="A15" t="str">
        <f>IF(入力シート_上限3千円!$B26="","",ROW()-1)</f>
        <v/>
      </c>
      <c r="B15" t="str">
        <f t="shared" si="0"/>
        <v/>
      </c>
      <c r="C15" t="str">
        <f t="shared" si="6"/>
        <v/>
      </c>
      <c r="D15" t="str">
        <f t="shared" si="6"/>
        <v/>
      </c>
      <c r="E15" s="25" t="str">
        <f t="shared" si="6"/>
        <v/>
      </c>
      <c r="F15" t="str">
        <f t="shared" si="5"/>
        <v/>
      </c>
      <c r="G15" t="str">
        <f t="shared" si="2"/>
        <v/>
      </c>
      <c r="H15" t="str">
        <f t="shared" si="2"/>
        <v/>
      </c>
      <c r="I15" t="str">
        <f t="shared" si="3"/>
        <v/>
      </c>
      <c r="J15" t="str">
        <f t="shared" si="4"/>
        <v/>
      </c>
      <c r="K15" t="str">
        <f t="shared" si="4"/>
        <v/>
      </c>
      <c r="L15" t="str">
        <f>IF(OR($A15="",入力シート_上限3千円!$G$2=""),"",入力シート_上限3千円!$G$2)</f>
        <v/>
      </c>
      <c r="M15" t="str">
        <f>IF(OR($A15="",入力シート_上限3千円!$G$3=""),"",入力シート_上限3千円!$G$3)</f>
        <v/>
      </c>
    </row>
    <row r="16" spans="1:13" x14ac:dyDescent="0.25">
      <c r="A16" t="str">
        <f>IF(入力シート_上限3千円!$B27="","",ROW()-1)</f>
        <v/>
      </c>
      <c r="B16" t="str">
        <f t="shared" si="0"/>
        <v/>
      </c>
      <c r="C16" t="str">
        <f t="shared" si="6"/>
        <v/>
      </c>
      <c r="D16" t="str">
        <f t="shared" si="6"/>
        <v/>
      </c>
      <c r="E16" s="25" t="str">
        <f t="shared" si="6"/>
        <v/>
      </c>
      <c r="F16" t="str">
        <f t="shared" si="5"/>
        <v/>
      </c>
      <c r="G16" t="str">
        <f t="shared" si="2"/>
        <v/>
      </c>
      <c r="H16" t="str">
        <f t="shared" si="2"/>
        <v/>
      </c>
      <c r="I16" t="str">
        <f t="shared" si="3"/>
        <v/>
      </c>
      <c r="J16" t="str">
        <f t="shared" si="4"/>
        <v/>
      </c>
      <c r="K16" t="str">
        <f t="shared" si="4"/>
        <v/>
      </c>
      <c r="L16" t="str">
        <f>IF(OR($A16="",入力シート_上限3千円!$G$2=""),"",入力シート_上限3千円!$G$2)</f>
        <v/>
      </c>
      <c r="M16" t="str">
        <f>IF(OR($A16="",入力シート_上限3千円!$G$3=""),"",入力シート_上限3千円!$G$3)</f>
        <v/>
      </c>
    </row>
    <row r="17" spans="1:13" x14ac:dyDescent="0.25">
      <c r="A17" t="str">
        <f>IF(入力シート_上限3千円!$B28="","",ROW()-1)</f>
        <v/>
      </c>
      <c r="B17" t="str">
        <f t="shared" si="0"/>
        <v/>
      </c>
      <c r="C17" t="str">
        <f t="shared" si="6"/>
        <v/>
      </c>
      <c r="D17" t="str">
        <f t="shared" si="6"/>
        <v/>
      </c>
      <c r="E17" s="25" t="str">
        <f t="shared" si="6"/>
        <v/>
      </c>
      <c r="F17" t="str">
        <f t="shared" si="5"/>
        <v/>
      </c>
      <c r="G17" t="str">
        <f t="shared" si="2"/>
        <v/>
      </c>
      <c r="H17" t="str">
        <f t="shared" si="2"/>
        <v/>
      </c>
      <c r="I17" t="str">
        <f t="shared" si="3"/>
        <v/>
      </c>
      <c r="J17" t="str">
        <f t="shared" si="4"/>
        <v/>
      </c>
      <c r="K17" t="str">
        <f t="shared" si="4"/>
        <v/>
      </c>
      <c r="L17" t="str">
        <f>IF(OR($A17="",入力シート_上限3千円!$G$2=""),"",入力シート_上限3千円!$G$2)</f>
        <v/>
      </c>
      <c r="M17" t="str">
        <f>IF(OR($A17="",入力シート_上限3千円!$G$3=""),"",入力シート_上限3千円!$G$3)</f>
        <v/>
      </c>
    </row>
    <row r="18" spans="1:13" x14ac:dyDescent="0.25">
      <c r="A18" t="str">
        <f>IF(入力シート_上限3千円!$B29="","",ROW()-1)</f>
        <v/>
      </c>
      <c r="B18" t="str">
        <f t="shared" si="0"/>
        <v/>
      </c>
      <c r="C18" t="str">
        <f t="shared" si="6"/>
        <v/>
      </c>
      <c r="D18" t="str">
        <f t="shared" si="6"/>
        <v/>
      </c>
      <c r="E18" s="25" t="str">
        <f t="shared" si="6"/>
        <v/>
      </c>
      <c r="F18" t="str">
        <f t="shared" si="5"/>
        <v/>
      </c>
      <c r="G18" t="str">
        <f t="shared" si="2"/>
        <v/>
      </c>
      <c r="H18" t="str">
        <f t="shared" si="2"/>
        <v/>
      </c>
      <c r="I18" t="str">
        <f t="shared" si="3"/>
        <v/>
      </c>
      <c r="J18" t="str">
        <f t="shared" si="4"/>
        <v/>
      </c>
      <c r="K18" t="str">
        <f t="shared" si="4"/>
        <v/>
      </c>
      <c r="L18" t="str">
        <f>IF(OR($A18="",入力シート_上限3千円!$G$2=""),"",入力シート_上限3千円!$G$2)</f>
        <v/>
      </c>
      <c r="M18" t="str">
        <f>IF(OR($A18="",入力シート_上限3千円!$G$3=""),"",入力シート_上限3千円!$G$3)</f>
        <v/>
      </c>
    </row>
    <row r="19" spans="1:13" x14ac:dyDescent="0.25">
      <c r="A19" t="str">
        <f>IF(入力シート_上限3千円!$B30="","",ROW()-1)</f>
        <v/>
      </c>
      <c r="B19" t="str">
        <f t="shared" si="0"/>
        <v/>
      </c>
      <c r="C19" t="str">
        <f t="shared" si="6"/>
        <v/>
      </c>
      <c r="D19" t="str">
        <f t="shared" si="6"/>
        <v/>
      </c>
      <c r="E19" s="25" t="str">
        <f t="shared" si="6"/>
        <v/>
      </c>
      <c r="F19" t="str">
        <f t="shared" si="5"/>
        <v/>
      </c>
      <c r="G19" t="str">
        <f t="shared" si="2"/>
        <v/>
      </c>
      <c r="H19" t="str">
        <f t="shared" si="2"/>
        <v/>
      </c>
      <c r="I19" t="str">
        <f t="shared" si="3"/>
        <v/>
      </c>
      <c r="J19" t="str">
        <f t="shared" si="4"/>
        <v/>
      </c>
      <c r="K19" t="str">
        <f t="shared" si="4"/>
        <v/>
      </c>
      <c r="L19" t="str">
        <f>IF(OR($A19="",入力シート_上限3千円!$G$2=""),"",入力シート_上限3千円!$G$2)</f>
        <v/>
      </c>
      <c r="M19" t="str">
        <f>IF(OR($A19="",入力シート_上限3千円!$G$3=""),"",入力シート_上限3千円!$G$3)</f>
        <v/>
      </c>
    </row>
    <row r="20" spans="1:13" x14ac:dyDescent="0.25">
      <c r="A20" t="str">
        <f>IF(入力シート_上限3千円!$B31="","",ROW()-1)</f>
        <v/>
      </c>
      <c r="B20" t="str">
        <f t="shared" si="0"/>
        <v/>
      </c>
      <c r="C20" t="str">
        <f t="shared" si="6"/>
        <v/>
      </c>
      <c r="D20" t="str">
        <f t="shared" si="6"/>
        <v/>
      </c>
      <c r="E20" s="25" t="str">
        <f t="shared" si="6"/>
        <v/>
      </c>
      <c r="F20" t="str">
        <f t="shared" si="5"/>
        <v/>
      </c>
      <c r="G20" t="str">
        <f t="shared" si="2"/>
        <v/>
      </c>
      <c r="H20" t="str">
        <f t="shared" si="2"/>
        <v/>
      </c>
      <c r="I20" t="str">
        <f t="shared" si="3"/>
        <v/>
      </c>
      <c r="J20" t="str">
        <f t="shared" si="4"/>
        <v/>
      </c>
      <c r="K20" t="str">
        <f t="shared" si="4"/>
        <v/>
      </c>
      <c r="L20" t="str">
        <f>IF(OR($A20="",入力シート_上限3千円!$G$2=""),"",入力シート_上限3千円!$G$2)</f>
        <v/>
      </c>
      <c r="M20" t="str">
        <f>IF(OR($A20="",入力シート_上限3千円!$G$3=""),"",入力シート_上限3千円!$G$3)</f>
        <v/>
      </c>
    </row>
    <row r="21" spans="1:13" x14ac:dyDescent="0.25">
      <c r="A21" t="str">
        <f>IF(入力シート_上限3千円!$B32="","",ROW()-1)</f>
        <v/>
      </c>
      <c r="B21" t="str">
        <f t="shared" si="0"/>
        <v/>
      </c>
      <c r="C21" t="str">
        <f t="shared" si="6"/>
        <v/>
      </c>
      <c r="D21" t="str">
        <f t="shared" si="6"/>
        <v/>
      </c>
      <c r="E21" s="25" t="str">
        <f t="shared" si="6"/>
        <v/>
      </c>
      <c r="F21" t="str">
        <f t="shared" si="5"/>
        <v/>
      </c>
      <c r="G21" t="str">
        <f t="shared" si="2"/>
        <v/>
      </c>
      <c r="H21" t="str">
        <f t="shared" si="2"/>
        <v/>
      </c>
      <c r="I21" t="str">
        <f t="shared" si="3"/>
        <v/>
      </c>
      <c r="J21" t="str">
        <f t="shared" si="4"/>
        <v/>
      </c>
      <c r="K21" t="str">
        <f t="shared" si="4"/>
        <v/>
      </c>
      <c r="L21" t="str">
        <f>IF(OR($A21="",入力シート_上限3千円!$G$2=""),"",入力シート_上限3千円!$G$2)</f>
        <v/>
      </c>
      <c r="M21" t="str">
        <f>IF(OR($A21="",入力シート_上限3千円!$G$3=""),"",入力シート_上限3千円!$G$3)</f>
        <v/>
      </c>
    </row>
    <row r="22" spans="1:13" x14ac:dyDescent="0.25">
      <c r="A22" t="str">
        <f>IF(入力シート_上限3千円!$B33="","",ROW()-1)</f>
        <v/>
      </c>
      <c r="B22" t="str">
        <f t="shared" si="0"/>
        <v/>
      </c>
      <c r="C22" t="str">
        <f t="shared" ref="C22:E31" si="7">IFERROR(IF(VLOOKUP($A22,実績一覧,COLUMN(),FALSE)=0,"",VLOOKUP($A22,実績一覧,COLUMN(),FALSE)),"")</f>
        <v/>
      </c>
      <c r="D22" t="str">
        <f t="shared" si="7"/>
        <v/>
      </c>
      <c r="E22" s="25" t="str">
        <f t="shared" si="7"/>
        <v/>
      </c>
      <c r="F22" t="str">
        <f t="shared" si="5"/>
        <v/>
      </c>
      <c r="G22" t="str">
        <f t="shared" ref="G22:H41" si="8">IFERROR(IF(VLOOKUP($A22,実績一覧,COLUMN()+1,FALSE)=0,"",VLOOKUP($A22,実績一覧,COLUMN()+1,FALSE)),"")</f>
        <v/>
      </c>
      <c r="H22" t="str">
        <f t="shared" si="8"/>
        <v/>
      </c>
      <c r="I22" t="str">
        <f t="shared" si="3"/>
        <v/>
      </c>
      <c r="J22" t="str">
        <f t="shared" ref="J22:K41" si="9">IFERROR(IF(VLOOKUP($A22,実績一覧,COLUMN()+3,FALSE)=0,"",VLOOKUP($A22,実績一覧,COLUMN()+3,FALSE)),"")</f>
        <v/>
      </c>
      <c r="K22" t="str">
        <f t="shared" si="9"/>
        <v/>
      </c>
      <c r="L22" t="str">
        <f>IF(OR($A22="",入力シート_上限3千円!$G$2=""),"",入力シート_上限3千円!$G$2)</f>
        <v/>
      </c>
      <c r="M22" t="str">
        <f>IF(OR($A22="",入力シート_上限3千円!$G$3=""),"",入力シート_上限3千円!$G$3)</f>
        <v/>
      </c>
    </row>
    <row r="23" spans="1:13" x14ac:dyDescent="0.25">
      <c r="A23" t="str">
        <f>IF(入力シート_上限3千円!$B34="","",ROW()-1)</f>
        <v/>
      </c>
      <c r="B23" t="str">
        <f t="shared" si="0"/>
        <v/>
      </c>
      <c r="C23" t="str">
        <f t="shared" si="7"/>
        <v/>
      </c>
      <c r="D23" t="str">
        <f t="shared" si="7"/>
        <v/>
      </c>
      <c r="E23" s="25" t="str">
        <f t="shared" si="7"/>
        <v/>
      </c>
      <c r="F23" t="str">
        <f t="shared" si="5"/>
        <v/>
      </c>
      <c r="G23" t="str">
        <f t="shared" si="8"/>
        <v/>
      </c>
      <c r="H23" t="str">
        <f t="shared" si="8"/>
        <v/>
      </c>
      <c r="I23" t="str">
        <f t="shared" si="3"/>
        <v/>
      </c>
      <c r="J23" t="str">
        <f t="shared" si="9"/>
        <v/>
      </c>
      <c r="K23" t="str">
        <f t="shared" si="9"/>
        <v/>
      </c>
      <c r="L23" t="str">
        <f>IF(OR($A23="",入力シート_上限3千円!$G$2=""),"",入力シート_上限3千円!$G$2)</f>
        <v/>
      </c>
      <c r="M23" t="str">
        <f>IF(OR($A23="",入力シート_上限3千円!$G$3=""),"",入力シート_上限3千円!$G$3)</f>
        <v/>
      </c>
    </row>
    <row r="24" spans="1:13" x14ac:dyDescent="0.25">
      <c r="A24" t="str">
        <f>IF(入力シート_上限3千円!$B35="","",ROW()-1)</f>
        <v/>
      </c>
      <c r="B24" t="str">
        <f t="shared" si="0"/>
        <v/>
      </c>
      <c r="C24" t="str">
        <f t="shared" si="7"/>
        <v/>
      </c>
      <c r="D24" t="str">
        <f t="shared" si="7"/>
        <v/>
      </c>
      <c r="E24" s="25" t="str">
        <f t="shared" si="7"/>
        <v/>
      </c>
      <c r="F24" t="str">
        <f t="shared" si="5"/>
        <v/>
      </c>
      <c r="G24" t="str">
        <f t="shared" si="8"/>
        <v/>
      </c>
      <c r="H24" t="str">
        <f t="shared" si="8"/>
        <v/>
      </c>
      <c r="I24" t="str">
        <f t="shared" si="3"/>
        <v/>
      </c>
      <c r="J24" t="str">
        <f t="shared" si="9"/>
        <v/>
      </c>
      <c r="K24" t="str">
        <f t="shared" si="9"/>
        <v/>
      </c>
      <c r="L24" t="str">
        <f>IF(OR($A24="",入力シート_上限3千円!$G$2=""),"",入力シート_上限3千円!$G$2)</f>
        <v/>
      </c>
      <c r="M24" t="str">
        <f>IF(OR($A24="",入力シート_上限3千円!$G$3=""),"",入力シート_上限3千円!$G$3)</f>
        <v/>
      </c>
    </row>
    <row r="25" spans="1:13" x14ac:dyDescent="0.25">
      <c r="A25" t="str">
        <f>IF(入力シート_上限3千円!$B36="","",ROW()-1)</f>
        <v/>
      </c>
      <c r="B25" t="str">
        <f t="shared" si="0"/>
        <v/>
      </c>
      <c r="C25" t="str">
        <f t="shared" si="7"/>
        <v/>
      </c>
      <c r="D25" t="str">
        <f t="shared" si="7"/>
        <v/>
      </c>
      <c r="E25" s="25" t="str">
        <f t="shared" si="7"/>
        <v/>
      </c>
      <c r="F25" t="str">
        <f t="shared" si="5"/>
        <v/>
      </c>
      <c r="G25" t="str">
        <f t="shared" si="8"/>
        <v/>
      </c>
      <c r="H25" t="str">
        <f t="shared" si="8"/>
        <v/>
      </c>
      <c r="I25" t="str">
        <f t="shared" si="3"/>
        <v/>
      </c>
      <c r="J25" t="str">
        <f t="shared" si="9"/>
        <v/>
      </c>
      <c r="K25" t="str">
        <f t="shared" si="9"/>
        <v/>
      </c>
      <c r="L25" t="str">
        <f>IF(OR($A25="",入力シート_上限3千円!$G$2=""),"",入力シート_上限3千円!$G$2)</f>
        <v/>
      </c>
      <c r="M25" t="str">
        <f>IF(OR($A25="",入力シート_上限3千円!$G$3=""),"",入力シート_上限3千円!$G$3)</f>
        <v/>
      </c>
    </row>
    <row r="26" spans="1:13" x14ac:dyDescent="0.25">
      <c r="A26" t="str">
        <f>IF(入力シート_上限3千円!$B37="","",ROW()-1)</f>
        <v/>
      </c>
      <c r="B26" t="str">
        <f t="shared" si="0"/>
        <v/>
      </c>
      <c r="C26" t="str">
        <f t="shared" si="7"/>
        <v/>
      </c>
      <c r="D26" t="str">
        <f t="shared" si="7"/>
        <v/>
      </c>
      <c r="E26" s="25" t="str">
        <f t="shared" si="7"/>
        <v/>
      </c>
      <c r="F26" t="str">
        <f t="shared" si="5"/>
        <v/>
      </c>
      <c r="G26" t="str">
        <f t="shared" si="8"/>
        <v/>
      </c>
      <c r="H26" t="str">
        <f t="shared" si="8"/>
        <v/>
      </c>
      <c r="I26" t="str">
        <f t="shared" si="3"/>
        <v/>
      </c>
      <c r="J26" t="str">
        <f t="shared" si="9"/>
        <v/>
      </c>
      <c r="K26" t="str">
        <f t="shared" si="9"/>
        <v/>
      </c>
      <c r="L26" t="str">
        <f>IF(OR($A26="",入力シート_上限3千円!$G$2=""),"",入力シート_上限3千円!$G$2)</f>
        <v/>
      </c>
      <c r="M26" t="str">
        <f>IF(OR($A26="",入力シート_上限3千円!$G$3=""),"",入力シート_上限3千円!$G$3)</f>
        <v/>
      </c>
    </row>
    <row r="27" spans="1:13" x14ac:dyDescent="0.25">
      <c r="A27" t="str">
        <f>IF(入力シート_上限3千円!$B38="","",ROW()-1)</f>
        <v/>
      </c>
      <c r="B27" t="str">
        <f t="shared" si="0"/>
        <v/>
      </c>
      <c r="C27" t="str">
        <f t="shared" si="7"/>
        <v/>
      </c>
      <c r="D27" t="str">
        <f t="shared" si="7"/>
        <v/>
      </c>
      <c r="E27" s="25" t="str">
        <f t="shared" si="7"/>
        <v/>
      </c>
      <c r="F27" t="str">
        <f t="shared" si="5"/>
        <v/>
      </c>
      <c r="G27" t="str">
        <f t="shared" si="8"/>
        <v/>
      </c>
      <c r="H27" t="str">
        <f t="shared" si="8"/>
        <v/>
      </c>
      <c r="I27" t="str">
        <f t="shared" si="3"/>
        <v/>
      </c>
      <c r="J27" t="str">
        <f t="shared" si="9"/>
        <v/>
      </c>
      <c r="K27" t="str">
        <f t="shared" si="9"/>
        <v/>
      </c>
      <c r="L27" t="str">
        <f>IF(OR($A27="",入力シート_上限3千円!$G$2=""),"",入力シート_上限3千円!$G$2)</f>
        <v/>
      </c>
      <c r="M27" t="str">
        <f>IF(OR($A27="",入力シート_上限3千円!$G$3=""),"",入力シート_上限3千円!$G$3)</f>
        <v/>
      </c>
    </row>
    <row r="28" spans="1:13" x14ac:dyDescent="0.25">
      <c r="A28" t="str">
        <f>IF(入力シート_上限3千円!$B39="","",ROW()-1)</f>
        <v/>
      </c>
      <c r="B28" t="str">
        <f t="shared" si="0"/>
        <v/>
      </c>
      <c r="C28" t="str">
        <f t="shared" si="7"/>
        <v/>
      </c>
      <c r="D28" t="str">
        <f t="shared" si="7"/>
        <v/>
      </c>
      <c r="E28" s="25" t="str">
        <f t="shared" si="7"/>
        <v/>
      </c>
      <c r="F28" t="str">
        <f t="shared" si="5"/>
        <v/>
      </c>
      <c r="G28" t="str">
        <f t="shared" si="8"/>
        <v/>
      </c>
      <c r="H28" t="str">
        <f t="shared" si="8"/>
        <v/>
      </c>
      <c r="I28" t="str">
        <f t="shared" si="3"/>
        <v/>
      </c>
      <c r="J28" t="str">
        <f t="shared" si="9"/>
        <v/>
      </c>
      <c r="K28" t="str">
        <f t="shared" si="9"/>
        <v/>
      </c>
      <c r="L28" t="str">
        <f>IF(OR($A28="",入力シート_上限3千円!$G$2=""),"",入力シート_上限3千円!$G$2)</f>
        <v/>
      </c>
      <c r="M28" t="str">
        <f>IF(OR($A28="",入力シート_上限3千円!$G$3=""),"",入力シート_上限3千円!$G$3)</f>
        <v/>
      </c>
    </row>
    <row r="29" spans="1:13" x14ac:dyDescent="0.25">
      <c r="A29" t="str">
        <f>IF(入力シート_上限3千円!$B40="","",ROW()-1)</f>
        <v/>
      </c>
      <c r="B29" t="str">
        <f t="shared" si="0"/>
        <v/>
      </c>
      <c r="C29" t="str">
        <f t="shared" si="7"/>
        <v/>
      </c>
      <c r="D29" t="str">
        <f t="shared" si="7"/>
        <v/>
      </c>
      <c r="E29" s="25" t="str">
        <f t="shared" si="7"/>
        <v/>
      </c>
      <c r="F29" t="str">
        <f t="shared" si="5"/>
        <v/>
      </c>
      <c r="G29" t="str">
        <f t="shared" si="8"/>
        <v/>
      </c>
      <c r="H29" t="str">
        <f t="shared" si="8"/>
        <v/>
      </c>
      <c r="I29" t="str">
        <f t="shared" si="3"/>
        <v/>
      </c>
      <c r="J29" t="str">
        <f t="shared" si="9"/>
        <v/>
      </c>
      <c r="K29" t="str">
        <f t="shared" si="9"/>
        <v/>
      </c>
      <c r="L29" t="str">
        <f>IF(OR($A29="",入力シート_上限3千円!$G$2=""),"",入力シート_上限3千円!$G$2)</f>
        <v/>
      </c>
      <c r="M29" t="str">
        <f>IF(OR($A29="",入力シート_上限3千円!$G$3=""),"",入力シート_上限3千円!$G$3)</f>
        <v/>
      </c>
    </row>
    <row r="30" spans="1:13" x14ac:dyDescent="0.25">
      <c r="A30" t="str">
        <f>IF(入力シート_上限3千円!$B41="","",ROW()-1)</f>
        <v/>
      </c>
      <c r="B30" t="str">
        <f t="shared" si="0"/>
        <v/>
      </c>
      <c r="C30" t="str">
        <f t="shared" si="7"/>
        <v/>
      </c>
      <c r="D30" t="str">
        <f t="shared" si="7"/>
        <v/>
      </c>
      <c r="E30" s="25" t="str">
        <f t="shared" si="7"/>
        <v/>
      </c>
      <c r="F30" t="str">
        <f t="shared" si="5"/>
        <v/>
      </c>
      <c r="G30" t="str">
        <f t="shared" si="8"/>
        <v/>
      </c>
      <c r="H30" t="str">
        <f t="shared" si="8"/>
        <v/>
      </c>
      <c r="I30" t="str">
        <f t="shared" si="3"/>
        <v/>
      </c>
      <c r="J30" t="str">
        <f t="shared" si="9"/>
        <v/>
      </c>
      <c r="K30" t="str">
        <f t="shared" si="9"/>
        <v/>
      </c>
      <c r="L30" t="str">
        <f>IF(OR($A30="",入力シート_上限3千円!$G$2=""),"",入力シート_上限3千円!$G$2)</f>
        <v/>
      </c>
      <c r="M30" t="str">
        <f>IF(OR($A30="",入力シート_上限3千円!$G$3=""),"",入力シート_上限3千円!$G$3)</f>
        <v/>
      </c>
    </row>
    <row r="31" spans="1:13" x14ac:dyDescent="0.25">
      <c r="A31" t="str">
        <f>IF(入力シート_上限3千円!$B42="","",ROW()-1)</f>
        <v/>
      </c>
      <c r="B31" t="str">
        <f t="shared" si="0"/>
        <v/>
      </c>
      <c r="C31" t="str">
        <f t="shared" si="7"/>
        <v/>
      </c>
      <c r="D31" t="str">
        <f t="shared" si="7"/>
        <v/>
      </c>
      <c r="E31" s="25" t="str">
        <f t="shared" si="7"/>
        <v/>
      </c>
      <c r="F31" t="str">
        <f t="shared" si="5"/>
        <v/>
      </c>
      <c r="G31" t="str">
        <f t="shared" si="8"/>
        <v/>
      </c>
      <c r="H31" t="str">
        <f t="shared" si="8"/>
        <v/>
      </c>
      <c r="I31" t="str">
        <f t="shared" si="3"/>
        <v/>
      </c>
      <c r="J31" t="str">
        <f t="shared" si="9"/>
        <v/>
      </c>
      <c r="K31" t="str">
        <f t="shared" si="9"/>
        <v/>
      </c>
      <c r="L31" t="str">
        <f>IF(OR($A31="",入力シート_上限3千円!$G$2=""),"",入力シート_上限3千円!$G$2)</f>
        <v/>
      </c>
      <c r="M31" t="str">
        <f>IF(OR($A31="",入力シート_上限3千円!$G$3=""),"",入力シート_上限3千円!$G$3)</f>
        <v/>
      </c>
    </row>
    <row r="32" spans="1:13" x14ac:dyDescent="0.25">
      <c r="A32" t="str">
        <f>IF(入力シート_上限3千円!$B43="","",ROW()-1)</f>
        <v/>
      </c>
      <c r="B32" t="str">
        <f t="shared" si="0"/>
        <v/>
      </c>
      <c r="C32" t="str">
        <f t="shared" ref="C32:E41" si="10">IFERROR(IF(VLOOKUP($A32,実績一覧,COLUMN(),FALSE)=0,"",VLOOKUP($A32,実績一覧,COLUMN(),FALSE)),"")</f>
        <v/>
      </c>
      <c r="D32" t="str">
        <f t="shared" si="10"/>
        <v/>
      </c>
      <c r="E32" s="25" t="str">
        <f t="shared" si="10"/>
        <v/>
      </c>
      <c r="F32" t="str">
        <f t="shared" si="5"/>
        <v/>
      </c>
      <c r="G32" t="str">
        <f t="shared" si="8"/>
        <v/>
      </c>
      <c r="H32" t="str">
        <f t="shared" si="8"/>
        <v/>
      </c>
      <c r="I32" t="str">
        <f t="shared" si="3"/>
        <v/>
      </c>
      <c r="J32" t="str">
        <f t="shared" si="9"/>
        <v/>
      </c>
      <c r="K32" t="str">
        <f t="shared" si="9"/>
        <v/>
      </c>
      <c r="L32" t="str">
        <f>IF(OR($A32="",入力シート_上限3千円!$G$2=""),"",入力シート_上限3千円!$G$2)</f>
        <v/>
      </c>
      <c r="M32" t="str">
        <f>IF(OR($A32="",入力シート_上限3千円!$G$3=""),"",入力シート_上限3千円!$G$3)</f>
        <v/>
      </c>
    </row>
    <row r="33" spans="1:13" x14ac:dyDescent="0.25">
      <c r="A33" t="str">
        <f>IF(入力シート_上限3千円!$B44="","",ROW()-1)</f>
        <v/>
      </c>
      <c r="B33" t="str">
        <f t="shared" si="0"/>
        <v/>
      </c>
      <c r="C33" t="str">
        <f t="shared" si="10"/>
        <v/>
      </c>
      <c r="D33" t="str">
        <f t="shared" si="10"/>
        <v/>
      </c>
      <c r="E33" s="25" t="str">
        <f t="shared" si="10"/>
        <v/>
      </c>
      <c r="F33" t="str">
        <f t="shared" si="5"/>
        <v/>
      </c>
      <c r="G33" t="str">
        <f t="shared" si="8"/>
        <v/>
      </c>
      <c r="H33" t="str">
        <f t="shared" si="8"/>
        <v/>
      </c>
      <c r="I33" t="str">
        <f t="shared" si="3"/>
        <v/>
      </c>
      <c r="J33" t="str">
        <f t="shared" si="9"/>
        <v/>
      </c>
      <c r="K33" t="str">
        <f t="shared" si="9"/>
        <v/>
      </c>
      <c r="L33" t="str">
        <f>IF(OR($A33="",入力シート_上限3千円!$G$2=""),"",入力シート_上限3千円!$G$2)</f>
        <v/>
      </c>
      <c r="M33" t="str">
        <f>IF(OR($A33="",入力シート_上限3千円!$G$3=""),"",入力シート_上限3千円!$G$3)</f>
        <v/>
      </c>
    </row>
    <row r="34" spans="1:13" x14ac:dyDescent="0.25">
      <c r="A34" t="str">
        <f>IF(入力シート_上限3千円!$B45="","",ROW()-1)</f>
        <v/>
      </c>
      <c r="B34" t="str">
        <f t="shared" si="0"/>
        <v/>
      </c>
      <c r="C34" t="str">
        <f t="shared" si="10"/>
        <v/>
      </c>
      <c r="D34" t="str">
        <f t="shared" si="10"/>
        <v/>
      </c>
      <c r="E34" s="25" t="str">
        <f t="shared" si="10"/>
        <v/>
      </c>
      <c r="F34" t="str">
        <f t="shared" si="5"/>
        <v/>
      </c>
      <c r="G34" t="str">
        <f t="shared" si="8"/>
        <v/>
      </c>
      <c r="H34" t="str">
        <f t="shared" si="8"/>
        <v/>
      </c>
      <c r="I34" t="str">
        <f t="shared" si="3"/>
        <v/>
      </c>
      <c r="J34" t="str">
        <f t="shared" si="9"/>
        <v/>
      </c>
      <c r="K34" t="str">
        <f t="shared" si="9"/>
        <v/>
      </c>
      <c r="L34" t="str">
        <f>IF(OR($A34="",入力シート_上限3千円!$G$2=""),"",入力シート_上限3千円!$G$2)</f>
        <v/>
      </c>
      <c r="M34" t="str">
        <f>IF(OR($A34="",入力シート_上限3千円!$G$3=""),"",入力シート_上限3千円!$G$3)</f>
        <v/>
      </c>
    </row>
    <row r="35" spans="1:13" x14ac:dyDescent="0.25">
      <c r="A35" t="str">
        <f>IF(入力シート_上限3千円!$B46="","",ROW()-1)</f>
        <v/>
      </c>
      <c r="B35" t="str">
        <f t="shared" si="0"/>
        <v/>
      </c>
      <c r="C35" t="str">
        <f t="shared" si="10"/>
        <v/>
      </c>
      <c r="D35" t="str">
        <f t="shared" si="10"/>
        <v/>
      </c>
      <c r="E35" s="25" t="str">
        <f t="shared" si="10"/>
        <v/>
      </c>
      <c r="F35" t="str">
        <f t="shared" si="5"/>
        <v/>
      </c>
      <c r="G35" t="str">
        <f t="shared" si="8"/>
        <v/>
      </c>
      <c r="H35" t="str">
        <f t="shared" si="8"/>
        <v/>
      </c>
      <c r="I35" t="str">
        <f t="shared" si="3"/>
        <v/>
      </c>
      <c r="J35" t="str">
        <f t="shared" si="9"/>
        <v/>
      </c>
      <c r="K35" t="str">
        <f t="shared" si="9"/>
        <v/>
      </c>
      <c r="L35" t="str">
        <f>IF(OR($A35="",入力シート_上限3千円!$G$2=""),"",入力シート_上限3千円!$G$2)</f>
        <v/>
      </c>
      <c r="M35" t="str">
        <f>IF(OR($A35="",入力シート_上限3千円!$G$3=""),"",入力シート_上限3千円!$G$3)</f>
        <v/>
      </c>
    </row>
    <row r="36" spans="1:13" x14ac:dyDescent="0.25">
      <c r="A36" t="str">
        <f>IF(入力シート_上限3千円!$B47="","",ROW()-1)</f>
        <v/>
      </c>
      <c r="B36" t="str">
        <f t="shared" si="0"/>
        <v/>
      </c>
      <c r="C36" t="str">
        <f t="shared" si="10"/>
        <v/>
      </c>
      <c r="D36" t="str">
        <f t="shared" si="10"/>
        <v/>
      </c>
      <c r="E36" s="25" t="str">
        <f t="shared" si="10"/>
        <v/>
      </c>
      <c r="F36" t="str">
        <f t="shared" si="5"/>
        <v/>
      </c>
      <c r="G36" t="str">
        <f t="shared" si="8"/>
        <v/>
      </c>
      <c r="H36" t="str">
        <f t="shared" si="8"/>
        <v/>
      </c>
      <c r="I36" t="str">
        <f t="shared" si="3"/>
        <v/>
      </c>
      <c r="J36" t="str">
        <f t="shared" si="9"/>
        <v/>
      </c>
      <c r="K36" t="str">
        <f t="shared" si="9"/>
        <v/>
      </c>
      <c r="L36" t="str">
        <f>IF(OR($A36="",入力シート_上限3千円!$G$2=""),"",入力シート_上限3千円!$G$2)</f>
        <v/>
      </c>
      <c r="M36" t="str">
        <f>IF(OR($A36="",入力シート_上限3千円!$G$3=""),"",入力シート_上限3千円!$G$3)</f>
        <v/>
      </c>
    </row>
    <row r="37" spans="1:13" x14ac:dyDescent="0.25">
      <c r="A37" t="str">
        <f>IF(入力シート_上限3千円!$B48="","",ROW()-1)</f>
        <v/>
      </c>
      <c r="B37" t="str">
        <f t="shared" si="0"/>
        <v/>
      </c>
      <c r="C37" t="str">
        <f t="shared" si="10"/>
        <v/>
      </c>
      <c r="D37" t="str">
        <f t="shared" si="10"/>
        <v/>
      </c>
      <c r="E37" s="25" t="str">
        <f t="shared" si="10"/>
        <v/>
      </c>
      <c r="F37" t="str">
        <f t="shared" si="5"/>
        <v/>
      </c>
      <c r="G37" t="str">
        <f t="shared" si="8"/>
        <v/>
      </c>
      <c r="H37" t="str">
        <f t="shared" si="8"/>
        <v/>
      </c>
      <c r="I37" t="str">
        <f t="shared" si="3"/>
        <v/>
      </c>
      <c r="J37" t="str">
        <f t="shared" si="9"/>
        <v/>
      </c>
      <c r="K37" t="str">
        <f t="shared" si="9"/>
        <v/>
      </c>
      <c r="L37" t="str">
        <f>IF(OR($A37="",入力シート_上限3千円!$G$2=""),"",入力シート_上限3千円!$G$2)</f>
        <v/>
      </c>
      <c r="M37" t="str">
        <f>IF(OR($A37="",入力シート_上限3千円!$G$3=""),"",入力シート_上限3千円!$G$3)</f>
        <v/>
      </c>
    </row>
    <row r="38" spans="1:13" x14ac:dyDescent="0.25">
      <c r="A38" t="str">
        <f>IF(入力シート_上限3千円!$B49="","",ROW()-1)</f>
        <v/>
      </c>
      <c r="B38" t="str">
        <f t="shared" si="0"/>
        <v/>
      </c>
      <c r="C38" t="str">
        <f t="shared" si="10"/>
        <v/>
      </c>
      <c r="D38" t="str">
        <f t="shared" si="10"/>
        <v/>
      </c>
      <c r="E38" s="25" t="str">
        <f t="shared" si="10"/>
        <v/>
      </c>
      <c r="F38" t="str">
        <f t="shared" si="5"/>
        <v/>
      </c>
      <c r="G38" t="str">
        <f t="shared" si="8"/>
        <v/>
      </c>
      <c r="H38" t="str">
        <f t="shared" si="8"/>
        <v/>
      </c>
      <c r="I38" t="str">
        <f t="shared" si="3"/>
        <v/>
      </c>
      <c r="J38" t="str">
        <f t="shared" si="9"/>
        <v/>
      </c>
      <c r="K38" t="str">
        <f t="shared" si="9"/>
        <v/>
      </c>
      <c r="L38" t="str">
        <f>IF(OR($A38="",入力シート_上限3千円!$G$2=""),"",入力シート_上限3千円!$G$2)</f>
        <v/>
      </c>
      <c r="M38" t="str">
        <f>IF(OR($A38="",入力シート_上限3千円!$G$3=""),"",入力シート_上限3千円!$G$3)</f>
        <v/>
      </c>
    </row>
    <row r="39" spans="1:13" x14ac:dyDescent="0.25">
      <c r="A39" t="str">
        <f>IF(入力シート_上限3千円!$B50="","",ROW()-1)</f>
        <v/>
      </c>
      <c r="B39" t="str">
        <f t="shared" si="0"/>
        <v/>
      </c>
      <c r="C39" t="str">
        <f t="shared" si="10"/>
        <v/>
      </c>
      <c r="D39" t="str">
        <f t="shared" si="10"/>
        <v/>
      </c>
      <c r="E39" s="25" t="str">
        <f t="shared" si="10"/>
        <v/>
      </c>
      <c r="F39" t="str">
        <f t="shared" si="5"/>
        <v/>
      </c>
      <c r="G39" t="str">
        <f t="shared" si="8"/>
        <v/>
      </c>
      <c r="H39" t="str">
        <f t="shared" si="8"/>
        <v/>
      </c>
      <c r="I39" t="str">
        <f t="shared" si="3"/>
        <v/>
      </c>
      <c r="J39" t="str">
        <f t="shared" si="9"/>
        <v/>
      </c>
      <c r="K39" t="str">
        <f t="shared" si="9"/>
        <v/>
      </c>
      <c r="L39" t="str">
        <f>IF(OR($A39="",入力シート_上限3千円!$G$2=""),"",入力シート_上限3千円!$G$2)</f>
        <v/>
      </c>
      <c r="M39" t="str">
        <f>IF(OR($A39="",入力シート_上限3千円!$G$3=""),"",入力シート_上限3千円!$G$3)</f>
        <v/>
      </c>
    </row>
    <row r="40" spans="1:13" x14ac:dyDescent="0.25">
      <c r="A40" t="str">
        <f>IF(入力シート_上限3千円!$B51="","",ROW()-1)</f>
        <v/>
      </c>
      <c r="B40" t="str">
        <f t="shared" si="0"/>
        <v/>
      </c>
      <c r="C40" t="str">
        <f t="shared" si="10"/>
        <v/>
      </c>
      <c r="D40" t="str">
        <f t="shared" si="10"/>
        <v/>
      </c>
      <c r="E40" s="25" t="str">
        <f t="shared" si="10"/>
        <v/>
      </c>
      <c r="F40" t="str">
        <f t="shared" si="5"/>
        <v/>
      </c>
      <c r="G40" t="str">
        <f t="shared" si="8"/>
        <v/>
      </c>
      <c r="H40" t="str">
        <f t="shared" si="8"/>
        <v/>
      </c>
      <c r="I40" t="str">
        <f t="shared" si="3"/>
        <v/>
      </c>
      <c r="J40" t="str">
        <f t="shared" si="9"/>
        <v/>
      </c>
      <c r="K40" t="str">
        <f t="shared" si="9"/>
        <v/>
      </c>
      <c r="L40" t="str">
        <f>IF(OR($A40="",入力シート_上限3千円!$G$2=""),"",入力シート_上限3千円!$G$2)</f>
        <v/>
      </c>
      <c r="M40" t="str">
        <f>IF(OR($A40="",入力シート_上限3千円!$G$3=""),"",入力シート_上限3千円!$G$3)</f>
        <v/>
      </c>
    </row>
    <row r="41" spans="1:13" x14ac:dyDescent="0.25">
      <c r="A41" t="str">
        <f>IF(入力シート_上限3千円!$B52="","",ROW()-1)</f>
        <v/>
      </c>
      <c r="B41" t="str">
        <f t="shared" si="0"/>
        <v/>
      </c>
      <c r="C41" t="str">
        <f t="shared" si="10"/>
        <v/>
      </c>
      <c r="D41" t="str">
        <f t="shared" si="10"/>
        <v/>
      </c>
      <c r="E41" s="25" t="str">
        <f t="shared" si="10"/>
        <v/>
      </c>
      <c r="F41" t="str">
        <f t="shared" si="5"/>
        <v/>
      </c>
      <c r="G41" t="str">
        <f t="shared" si="8"/>
        <v/>
      </c>
      <c r="H41" t="str">
        <f t="shared" si="8"/>
        <v/>
      </c>
      <c r="I41" t="str">
        <f t="shared" si="3"/>
        <v/>
      </c>
      <c r="J41" t="str">
        <f t="shared" si="9"/>
        <v/>
      </c>
      <c r="K41" t="str">
        <f t="shared" si="9"/>
        <v/>
      </c>
      <c r="L41" t="str">
        <f>IF(OR($A41="",入力シート_上限3千円!$G$2=""),"",入力シート_上限3千円!$G$2)</f>
        <v/>
      </c>
      <c r="M41" t="str">
        <f>IF(OR($A41="",入力シート_上限3千円!$G$3=""),"",入力シート_上限3千円!$G$3)</f>
        <v/>
      </c>
    </row>
    <row r="42" spans="1:13" x14ac:dyDescent="0.25">
      <c r="A42" t="str">
        <f>IF(入力シート_上限3千円!$B53="","",ROW()-1)</f>
        <v/>
      </c>
      <c r="B42" t="str">
        <f t="shared" si="0"/>
        <v/>
      </c>
      <c r="C42" t="str">
        <f t="shared" ref="C42:E51" si="11">IFERROR(IF(VLOOKUP($A42,実績一覧,COLUMN(),FALSE)=0,"",VLOOKUP($A42,実績一覧,COLUMN(),FALSE)),"")</f>
        <v/>
      </c>
      <c r="D42" t="str">
        <f t="shared" si="11"/>
        <v/>
      </c>
      <c r="E42" s="25" t="str">
        <f t="shared" si="11"/>
        <v/>
      </c>
      <c r="F42" t="str">
        <f t="shared" si="5"/>
        <v/>
      </c>
      <c r="G42" t="str">
        <f t="shared" ref="G42:H61" si="12">IFERROR(IF(VLOOKUP($A42,実績一覧,COLUMN()+1,FALSE)=0,"",VLOOKUP($A42,実績一覧,COLUMN()+1,FALSE)),"")</f>
        <v/>
      </c>
      <c r="H42" t="str">
        <f t="shared" si="12"/>
        <v/>
      </c>
      <c r="I42" t="str">
        <f t="shared" si="3"/>
        <v/>
      </c>
      <c r="J42" t="str">
        <f t="shared" ref="J42:K61" si="13">IFERROR(IF(VLOOKUP($A42,実績一覧,COLUMN()+3,FALSE)=0,"",VLOOKUP($A42,実績一覧,COLUMN()+3,FALSE)),"")</f>
        <v/>
      </c>
      <c r="K42" t="str">
        <f t="shared" si="13"/>
        <v/>
      </c>
      <c r="L42" t="str">
        <f>IF(OR($A42="",入力シート_上限3千円!$G$2=""),"",入力シート_上限3千円!$G$2)</f>
        <v/>
      </c>
      <c r="M42" t="str">
        <f>IF(OR($A42="",入力シート_上限3千円!$G$3=""),"",入力シート_上限3千円!$G$3)</f>
        <v/>
      </c>
    </row>
    <row r="43" spans="1:13" x14ac:dyDescent="0.25">
      <c r="A43" t="str">
        <f>IF(入力シート_上限3千円!$B54="","",ROW()-1)</f>
        <v/>
      </c>
      <c r="B43" t="str">
        <f t="shared" si="0"/>
        <v/>
      </c>
      <c r="C43" t="str">
        <f t="shared" si="11"/>
        <v/>
      </c>
      <c r="D43" t="str">
        <f t="shared" si="11"/>
        <v/>
      </c>
      <c r="E43" s="25" t="str">
        <f t="shared" si="11"/>
        <v/>
      </c>
      <c r="F43" t="str">
        <f t="shared" si="5"/>
        <v/>
      </c>
      <c r="G43" t="str">
        <f t="shared" si="12"/>
        <v/>
      </c>
      <c r="H43" t="str">
        <f t="shared" si="12"/>
        <v/>
      </c>
      <c r="I43" t="str">
        <f t="shared" si="3"/>
        <v/>
      </c>
      <c r="J43" t="str">
        <f t="shared" si="13"/>
        <v/>
      </c>
      <c r="K43" t="str">
        <f t="shared" si="13"/>
        <v/>
      </c>
      <c r="L43" t="str">
        <f>IF(OR($A43="",入力シート_上限3千円!$G$2=""),"",入力シート_上限3千円!$G$2)</f>
        <v/>
      </c>
      <c r="M43" t="str">
        <f>IF(OR($A43="",入力シート_上限3千円!$G$3=""),"",入力シート_上限3千円!$G$3)</f>
        <v/>
      </c>
    </row>
    <row r="44" spans="1:13" x14ac:dyDescent="0.25">
      <c r="A44" t="str">
        <f>IF(入力シート_上限3千円!$B55="","",ROW()-1)</f>
        <v/>
      </c>
      <c r="B44" t="str">
        <f t="shared" si="0"/>
        <v/>
      </c>
      <c r="C44" t="str">
        <f t="shared" si="11"/>
        <v/>
      </c>
      <c r="D44" t="str">
        <f t="shared" si="11"/>
        <v/>
      </c>
      <c r="E44" s="25" t="str">
        <f t="shared" si="11"/>
        <v/>
      </c>
      <c r="F44" t="str">
        <f t="shared" si="5"/>
        <v/>
      </c>
      <c r="G44" t="str">
        <f t="shared" si="12"/>
        <v/>
      </c>
      <c r="H44" t="str">
        <f t="shared" si="12"/>
        <v/>
      </c>
      <c r="I44" t="str">
        <f t="shared" si="3"/>
        <v/>
      </c>
      <c r="J44" t="str">
        <f t="shared" si="13"/>
        <v/>
      </c>
      <c r="K44" t="str">
        <f t="shared" si="13"/>
        <v/>
      </c>
      <c r="L44" t="str">
        <f>IF(OR($A44="",入力シート_上限3千円!$G$2=""),"",入力シート_上限3千円!$G$2)</f>
        <v/>
      </c>
      <c r="M44" t="str">
        <f>IF(OR($A44="",入力シート_上限3千円!$G$3=""),"",入力シート_上限3千円!$G$3)</f>
        <v/>
      </c>
    </row>
    <row r="45" spans="1:13" x14ac:dyDescent="0.25">
      <c r="A45" t="str">
        <f>IF(入力シート_上限3千円!$B56="","",ROW()-1)</f>
        <v/>
      </c>
      <c r="B45" t="str">
        <f t="shared" si="0"/>
        <v/>
      </c>
      <c r="C45" t="str">
        <f t="shared" si="11"/>
        <v/>
      </c>
      <c r="D45" t="str">
        <f t="shared" si="11"/>
        <v/>
      </c>
      <c r="E45" s="25" t="str">
        <f t="shared" si="11"/>
        <v/>
      </c>
      <c r="F45" t="str">
        <f t="shared" si="5"/>
        <v/>
      </c>
      <c r="G45" t="str">
        <f t="shared" si="12"/>
        <v/>
      </c>
      <c r="H45" t="str">
        <f t="shared" si="12"/>
        <v/>
      </c>
      <c r="I45" t="str">
        <f t="shared" si="3"/>
        <v/>
      </c>
      <c r="J45" t="str">
        <f t="shared" si="13"/>
        <v/>
      </c>
      <c r="K45" t="str">
        <f t="shared" si="13"/>
        <v/>
      </c>
      <c r="L45" t="str">
        <f>IF(OR($A45="",入力シート_上限3千円!$G$2=""),"",入力シート_上限3千円!$G$2)</f>
        <v/>
      </c>
      <c r="M45" t="str">
        <f>IF(OR($A45="",入力シート_上限3千円!$G$3=""),"",入力シート_上限3千円!$G$3)</f>
        <v/>
      </c>
    </row>
    <row r="46" spans="1:13" x14ac:dyDescent="0.25">
      <c r="A46" t="str">
        <f>IF(入力シート_上限3千円!$B57="","",ROW()-1)</f>
        <v/>
      </c>
      <c r="B46" t="str">
        <f t="shared" si="0"/>
        <v/>
      </c>
      <c r="C46" t="str">
        <f t="shared" si="11"/>
        <v/>
      </c>
      <c r="D46" t="str">
        <f t="shared" si="11"/>
        <v/>
      </c>
      <c r="E46" s="25" t="str">
        <f t="shared" si="11"/>
        <v/>
      </c>
      <c r="F46" t="str">
        <f t="shared" si="5"/>
        <v/>
      </c>
      <c r="G46" t="str">
        <f t="shared" si="12"/>
        <v/>
      </c>
      <c r="H46" t="str">
        <f t="shared" si="12"/>
        <v/>
      </c>
      <c r="I46" t="str">
        <f t="shared" si="3"/>
        <v/>
      </c>
      <c r="J46" t="str">
        <f t="shared" si="13"/>
        <v/>
      </c>
      <c r="K46" t="str">
        <f t="shared" si="13"/>
        <v/>
      </c>
      <c r="L46" t="str">
        <f>IF(OR($A46="",入力シート_上限3千円!$G$2=""),"",入力シート_上限3千円!$G$2)</f>
        <v/>
      </c>
      <c r="M46" t="str">
        <f>IF(OR($A46="",入力シート_上限3千円!$G$3=""),"",入力シート_上限3千円!$G$3)</f>
        <v/>
      </c>
    </row>
    <row r="47" spans="1:13" x14ac:dyDescent="0.25">
      <c r="A47" t="str">
        <f>IF(入力シート_上限3千円!$B58="","",ROW()-1)</f>
        <v/>
      </c>
      <c r="B47" t="str">
        <f t="shared" si="0"/>
        <v/>
      </c>
      <c r="C47" t="str">
        <f t="shared" si="11"/>
        <v/>
      </c>
      <c r="D47" t="str">
        <f t="shared" si="11"/>
        <v/>
      </c>
      <c r="E47" s="25" t="str">
        <f t="shared" si="11"/>
        <v/>
      </c>
      <c r="F47" t="str">
        <f t="shared" si="5"/>
        <v/>
      </c>
      <c r="G47" t="str">
        <f t="shared" si="12"/>
        <v/>
      </c>
      <c r="H47" t="str">
        <f t="shared" si="12"/>
        <v/>
      </c>
      <c r="I47" t="str">
        <f t="shared" si="3"/>
        <v/>
      </c>
      <c r="J47" t="str">
        <f t="shared" si="13"/>
        <v/>
      </c>
      <c r="K47" t="str">
        <f t="shared" si="13"/>
        <v/>
      </c>
      <c r="L47" t="str">
        <f>IF(OR($A47="",入力シート_上限3千円!$G$2=""),"",入力シート_上限3千円!$G$2)</f>
        <v/>
      </c>
      <c r="M47" t="str">
        <f>IF(OR($A47="",入力シート_上限3千円!$G$3=""),"",入力シート_上限3千円!$G$3)</f>
        <v/>
      </c>
    </row>
    <row r="48" spans="1:13" x14ac:dyDescent="0.25">
      <c r="A48" t="str">
        <f>IF(入力シート_上限3千円!$B59="","",ROW()-1)</f>
        <v/>
      </c>
      <c r="B48" t="str">
        <f t="shared" si="0"/>
        <v/>
      </c>
      <c r="C48" t="str">
        <f t="shared" si="11"/>
        <v/>
      </c>
      <c r="D48" t="str">
        <f t="shared" si="11"/>
        <v/>
      </c>
      <c r="E48" s="25" t="str">
        <f t="shared" si="11"/>
        <v/>
      </c>
      <c r="F48" t="str">
        <f t="shared" si="5"/>
        <v/>
      </c>
      <c r="G48" t="str">
        <f t="shared" si="12"/>
        <v/>
      </c>
      <c r="H48" t="str">
        <f t="shared" si="12"/>
        <v/>
      </c>
      <c r="I48" t="str">
        <f t="shared" si="3"/>
        <v/>
      </c>
      <c r="J48" t="str">
        <f t="shared" si="13"/>
        <v/>
      </c>
      <c r="K48" t="str">
        <f t="shared" si="13"/>
        <v/>
      </c>
      <c r="L48" t="str">
        <f>IF(OR($A48="",入力シート_上限3千円!$G$2=""),"",入力シート_上限3千円!$G$2)</f>
        <v/>
      </c>
      <c r="M48" t="str">
        <f>IF(OR($A48="",入力シート_上限3千円!$G$3=""),"",入力シート_上限3千円!$G$3)</f>
        <v/>
      </c>
    </row>
    <row r="49" spans="1:13" x14ac:dyDescent="0.25">
      <c r="A49" t="str">
        <f>IF(入力シート_上限3千円!$B60="","",ROW()-1)</f>
        <v/>
      </c>
      <c r="B49" t="str">
        <f t="shared" si="0"/>
        <v/>
      </c>
      <c r="C49" t="str">
        <f t="shared" si="11"/>
        <v/>
      </c>
      <c r="D49" t="str">
        <f t="shared" si="11"/>
        <v/>
      </c>
      <c r="E49" s="25" t="str">
        <f t="shared" si="11"/>
        <v/>
      </c>
      <c r="F49" t="str">
        <f t="shared" si="5"/>
        <v/>
      </c>
      <c r="G49" t="str">
        <f t="shared" si="12"/>
        <v/>
      </c>
      <c r="H49" t="str">
        <f t="shared" si="12"/>
        <v/>
      </c>
      <c r="I49" t="str">
        <f t="shared" si="3"/>
        <v/>
      </c>
      <c r="J49" t="str">
        <f t="shared" si="13"/>
        <v/>
      </c>
      <c r="K49" t="str">
        <f t="shared" si="13"/>
        <v/>
      </c>
      <c r="L49" t="str">
        <f>IF(OR($A49="",入力シート_上限3千円!$G$2=""),"",入力シート_上限3千円!$G$2)</f>
        <v/>
      </c>
      <c r="M49" t="str">
        <f>IF(OR($A49="",入力シート_上限3千円!$G$3=""),"",入力シート_上限3千円!$G$3)</f>
        <v/>
      </c>
    </row>
    <row r="50" spans="1:13" x14ac:dyDescent="0.25">
      <c r="A50" t="str">
        <f>IF(入力シート_上限3千円!$B61="","",ROW()-1)</f>
        <v/>
      </c>
      <c r="B50" t="str">
        <f t="shared" si="0"/>
        <v/>
      </c>
      <c r="C50" t="str">
        <f t="shared" si="11"/>
        <v/>
      </c>
      <c r="D50" t="str">
        <f t="shared" si="11"/>
        <v/>
      </c>
      <c r="E50" s="25" t="str">
        <f t="shared" si="11"/>
        <v/>
      </c>
      <c r="F50" t="str">
        <f t="shared" si="5"/>
        <v/>
      </c>
      <c r="G50" t="str">
        <f t="shared" si="12"/>
        <v/>
      </c>
      <c r="H50" t="str">
        <f t="shared" si="12"/>
        <v/>
      </c>
      <c r="I50" t="str">
        <f t="shared" si="3"/>
        <v/>
      </c>
      <c r="J50" t="str">
        <f t="shared" si="13"/>
        <v/>
      </c>
      <c r="K50" t="str">
        <f t="shared" si="13"/>
        <v/>
      </c>
      <c r="L50" t="str">
        <f>IF(OR($A50="",入力シート_上限3千円!$G$2=""),"",入力シート_上限3千円!$G$2)</f>
        <v/>
      </c>
      <c r="M50" t="str">
        <f>IF(OR($A50="",入力シート_上限3千円!$G$3=""),"",入力シート_上限3千円!$G$3)</f>
        <v/>
      </c>
    </row>
    <row r="51" spans="1:13" x14ac:dyDescent="0.25">
      <c r="A51" t="str">
        <f>IF(入力シート_上限3千円!$B62="","",ROW()-1)</f>
        <v/>
      </c>
      <c r="B51" t="str">
        <f t="shared" si="0"/>
        <v/>
      </c>
      <c r="C51" t="str">
        <f t="shared" si="11"/>
        <v/>
      </c>
      <c r="D51" t="str">
        <f t="shared" si="11"/>
        <v/>
      </c>
      <c r="E51" s="25" t="str">
        <f t="shared" si="11"/>
        <v/>
      </c>
      <c r="F51" t="str">
        <f t="shared" si="5"/>
        <v/>
      </c>
      <c r="G51" t="str">
        <f t="shared" si="12"/>
        <v/>
      </c>
      <c r="H51" t="str">
        <f t="shared" si="12"/>
        <v/>
      </c>
      <c r="I51" t="str">
        <f t="shared" si="3"/>
        <v/>
      </c>
      <c r="J51" t="str">
        <f t="shared" si="13"/>
        <v/>
      </c>
      <c r="K51" t="str">
        <f t="shared" si="13"/>
        <v/>
      </c>
      <c r="L51" t="str">
        <f>IF(OR($A51="",入力シート_上限3千円!$G$2=""),"",入力シート_上限3千円!$G$2)</f>
        <v/>
      </c>
      <c r="M51" t="str">
        <f>IF(OR($A51="",入力シート_上限3千円!$G$3=""),"",入力シート_上限3千円!$G$3)</f>
        <v/>
      </c>
    </row>
    <row r="52" spans="1:13" x14ac:dyDescent="0.25">
      <c r="A52" t="str">
        <f>IF(入力シート_上限3千円!$B63="","",ROW()-1)</f>
        <v/>
      </c>
      <c r="B52" t="str">
        <f t="shared" si="0"/>
        <v/>
      </c>
      <c r="C52" t="str">
        <f t="shared" ref="C52:E61" si="14">IFERROR(IF(VLOOKUP($A52,実績一覧,COLUMN(),FALSE)=0,"",VLOOKUP($A52,実績一覧,COLUMN(),FALSE)),"")</f>
        <v/>
      </c>
      <c r="D52" t="str">
        <f t="shared" si="14"/>
        <v/>
      </c>
      <c r="E52" s="25" t="str">
        <f t="shared" si="14"/>
        <v/>
      </c>
      <c r="F52" t="str">
        <f t="shared" si="5"/>
        <v/>
      </c>
      <c r="G52" t="str">
        <f t="shared" si="12"/>
        <v/>
      </c>
      <c r="H52" t="str">
        <f t="shared" si="12"/>
        <v/>
      </c>
      <c r="I52" t="str">
        <f t="shared" si="3"/>
        <v/>
      </c>
      <c r="J52" t="str">
        <f t="shared" si="13"/>
        <v/>
      </c>
      <c r="K52" t="str">
        <f t="shared" si="13"/>
        <v/>
      </c>
      <c r="L52" t="str">
        <f>IF(OR($A52="",入力シート_上限3千円!$G$2=""),"",入力シート_上限3千円!$G$2)</f>
        <v/>
      </c>
      <c r="M52" t="str">
        <f>IF(OR($A52="",入力シート_上限3千円!$G$3=""),"",入力シート_上限3千円!$G$3)</f>
        <v/>
      </c>
    </row>
    <row r="53" spans="1:13" x14ac:dyDescent="0.25">
      <c r="A53" t="str">
        <f>IF(入力シート_上限3千円!$B64="","",ROW()-1)</f>
        <v/>
      </c>
      <c r="B53" t="str">
        <f t="shared" si="0"/>
        <v/>
      </c>
      <c r="C53" t="str">
        <f t="shared" si="14"/>
        <v/>
      </c>
      <c r="D53" t="str">
        <f t="shared" si="14"/>
        <v/>
      </c>
      <c r="E53" s="25" t="str">
        <f t="shared" si="14"/>
        <v/>
      </c>
      <c r="F53" t="str">
        <f t="shared" si="5"/>
        <v/>
      </c>
      <c r="G53" t="str">
        <f t="shared" si="12"/>
        <v/>
      </c>
      <c r="H53" t="str">
        <f t="shared" si="12"/>
        <v/>
      </c>
      <c r="I53" t="str">
        <f t="shared" si="3"/>
        <v/>
      </c>
      <c r="J53" t="str">
        <f t="shared" si="13"/>
        <v/>
      </c>
      <c r="K53" t="str">
        <f t="shared" si="13"/>
        <v/>
      </c>
      <c r="L53" t="str">
        <f>IF(OR($A53="",入力シート_上限3千円!$G$2=""),"",入力シート_上限3千円!$G$2)</f>
        <v/>
      </c>
      <c r="M53" t="str">
        <f>IF(OR($A53="",入力シート_上限3千円!$G$3=""),"",入力シート_上限3千円!$G$3)</f>
        <v/>
      </c>
    </row>
    <row r="54" spans="1:13" x14ac:dyDescent="0.25">
      <c r="A54" t="str">
        <f>IF(入力シート_上限3千円!$B65="","",ROW()-1)</f>
        <v/>
      </c>
      <c r="B54" t="str">
        <f t="shared" si="0"/>
        <v/>
      </c>
      <c r="C54" t="str">
        <f t="shared" si="14"/>
        <v/>
      </c>
      <c r="D54" t="str">
        <f t="shared" si="14"/>
        <v/>
      </c>
      <c r="E54" s="25" t="str">
        <f t="shared" si="14"/>
        <v/>
      </c>
      <c r="F54" t="str">
        <f t="shared" si="5"/>
        <v/>
      </c>
      <c r="G54" t="str">
        <f t="shared" si="12"/>
        <v/>
      </c>
      <c r="H54" t="str">
        <f t="shared" si="12"/>
        <v/>
      </c>
      <c r="I54" t="str">
        <f t="shared" si="3"/>
        <v/>
      </c>
      <c r="J54" t="str">
        <f t="shared" si="13"/>
        <v/>
      </c>
      <c r="K54" t="str">
        <f t="shared" si="13"/>
        <v/>
      </c>
      <c r="L54" t="str">
        <f>IF(OR($A54="",入力シート_上限3千円!$G$2=""),"",入力シート_上限3千円!$G$2)</f>
        <v/>
      </c>
      <c r="M54" t="str">
        <f>IF(OR($A54="",入力シート_上限3千円!$G$3=""),"",入力シート_上限3千円!$G$3)</f>
        <v/>
      </c>
    </row>
    <row r="55" spans="1:13" x14ac:dyDescent="0.25">
      <c r="A55" t="str">
        <f>IF(入力シート_上限3千円!$B66="","",ROW()-1)</f>
        <v/>
      </c>
      <c r="B55" t="str">
        <f t="shared" si="0"/>
        <v/>
      </c>
      <c r="C55" t="str">
        <f t="shared" si="14"/>
        <v/>
      </c>
      <c r="D55" t="str">
        <f t="shared" si="14"/>
        <v/>
      </c>
      <c r="E55" s="25" t="str">
        <f t="shared" si="14"/>
        <v/>
      </c>
      <c r="F55" t="str">
        <f t="shared" si="5"/>
        <v/>
      </c>
      <c r="G55" t="str">
        <f t="shared" si="12"/>
        <v/>
      </c>
      <c r="H55" t="str">
        <f t="shared" si="12"/>
        <v/>
      </c>
      <c r="I55" t="str">
        <f t="shared" si="3"/>
        <v/>
      </c>
      <c r="J55" t="str">
        <f t="shared" si="13"/>
        <v/>
      </c>
      <c r="K55" t="str">
        <f t="shared" si="13"/>
        <v/>
      </c>
      <c r="L55" t="str">
        <f>IF(OR($A55="",入力シート_上限3千円!$G$2=""),"",入力シート_上限3千円!$G$2)</f>
        <v/>
      </c>
      <c r="M55" t="str">
        <f>IF(OR($A55="",入力シート_上限3千円!$G$3=""),"",入力シート_上限3千円!$G$3)</f>
        <v/>
      </c>
    </row>
    <row r="56" spans="1:13" x14ac:dyDescent="0.25">
      <c r="A56" t="str">
        <f>IF(入力シート_上限3千円!$B67="","",ROW()-1)</f>
        <v/>
      </c>
      <c r="B56" t="str">
        <f t="shared" si="0"/>
        <v/>
      </c>
      <c r="C56" t="str">
        <f t="shared" si="14"/>
        <v/>
      </c>
      <c r="D56" t="str">
        <f t="shared" si="14"/>
        <v/>
      </c>
      <c r="E56" s="25" t="str">
        <f t="shared" si="14"/>
        <v/>
      </c>
      <c r="F56" t="str">
        <f t="shared" si="5"/>
        <v/>
      </c>
      <c r="G56" t="str">
        <f t="shared" si="12"/>
        <v/>
      </c>
      <c r="H56" t="str">
        <f t="shared" si="12"/>
        <v/>
      </c>
      <c r="I56" t="str">
        <f t="shared" si="3"/>
        <v/>
      </c>
      <c r="J56" t="str">
        <f t="shared" si="13"/>
        <v/>
      </c>
      <c r="K56" t="str">
        <f t="shared" si="13"/>
        <v/>
      </c>
      <c r="L56" t="str">
        <f>IF(OR($A56="",入力シート_上限3千円!$G$2=""),"",入力シート_上限3千円!$G$2)</f>
        <v/>
      </c>
      <c r="M56" t="str">
        <f>IF(OR($A56="",入力シート_上限3千円!$G$3=""),"",入力シート_上限3千円!$G$3)</f>
        <v/>
      </c>
    </row>
    <row r="57" spans="1:13" x14ac:dyDescent="0.25">
      <c r="A57" t="str">
        <f>IF(入力シート_上限3千円!$B68="","",ROW()-1)</f>
        <v/>
      </c>
      <c r="B57" t="str">
        <f t="shared" si="0"/>
        <v/>
      </c>
      <c r="C57" t="str">
        <f t="shared" si="14"/>
        <v/>
      </c>
      <c r="D57" t="str">
        <f t="shared" si="14"/>
        <v/>
      </c>
      <c r="E57" s="25" t="str">
        <f t="shared" si="14"/>
        <v/>
      </c>
      <c r="F57" t="str">
        <f t="shared" si="5"/>
        <v/>
      </c>
      <c r="G57" t="str">
        <f t="shared" si="12"/>
        <v/>
      </c>
      <c r="H57" t="str">
        <f t="shared" si="12"/>
        <v/>
      </c>
      <c r="I57" t="str">
        <f t="shared" si="3"/>
        <v/>
      </c>
      <c r="J57" t="str">
        <f t="shared" si="13"/>
        <v/>
      </c>
      <c r="K57" t="str">
        <f t="shared" si="13"/>
        <v/>
      </c>
      <c r="L57" t="str">
        <f>IF(OR($A57="",入力シート_上限3千円!$G$2=""),"",入力シート_上限3千円!$G$2)</f>
        <v/>
      </c>
      <c r="M57" t="str">
        <f>IF(OR($A57="",入力シート_上限3千円!$G$3=""),"",入力シート_上限3千円!$G$3)</f>
        <v/>
      </c>
    </row>
    <row r="58" spans="1:13" x14ac:dyDescent="0.25">
      <c r="A58" t="str">
        <f>IF(入力シート_上限3千円!$B69="","",ROW()-1)</f>
        <v/>
      </c>
      <c r="B58" t="str">
        <f t="shared" si="0"/>
        <v/>
      </c>
      <c r="C58" t="str">
        <f t="shared" si="14"/>
        <v/>
      </c>
      <c r="D58" t="str">
        <f t="shared" si="14"/>
        <v/>
      </c>
      <c r="E58" s="25" t="str">
        <f t="shared" si="14"/>
        <v/>
      </c>
      <c r="F58" t="str">
        <f t="shared" si="5"/>
        <v/>
      </c>
      <c r="G58" t="str">
        <f t="shared" si="12"/>
        <v/>
      </c>
      <c r="H58" t="str">
        <f t="shared" si="12"/>
        <v/>
      </c>
      <c r="I58" t="str">
        <f t="shared" si="3"/>
        <v/>
      </c>
      <c r="J58" t="str">
        <f t="shared" si="13"/>
        <v/>
      </c>
      <c r="K58" t="str">
        <f t="shared" si="13"/>
        <v/>
      </c>
      <c r="L58" t="str">
        <f>IF(OR($A58="",入力シート_上限3千円!$G$2=""),"",入力シート_上限3千円!$G$2)</f>
        <v/>
      </c>
      <c r="M58" t="str">
        <f>IF(OR($A58="",入力シート_上限3千円!$G$3=""),"",入力シート_上限3千円!$G$3)</f>
        <v/>
      </c>
    </row>
    <row r="59" spans="1:13" x14ac:dyDescent="0.25">
      <c r="A59" t="str">
        <f>IF(入力シート_上限3千円!$B70="","",ROW()-1)</f>
        <v/>
      </c>
      <c r="B59" t="str">
        <f t="shared" si="0"/>
        <v/>
      </c>
      <c r="C59" t="str">
        <f t="shared" si="14"/>
        <v/>
      </c>
      <c r="D59" t="str">
        <f t="shared" si="14"/>
        <v/>
      </c>
      <c r="E59" s="25" t="str">
        <f t="shared" si="14"/>
        <v/>
      </c>
      <c r="F59" t="str">
        <f t="shared" si="5"/>
        <v/>
      </c>
      <c r="G59" t="str">
        <f t="shared" si="12"/>
        <v/>
      </c>
      <c r="H59" t="str">
        <f t="shared" si="12"/>
        <v/>
      </c>
      <c r="I59" t="str">
        <f t="shared" si="3"/>
        <v/>
      </c>
      <c r="J59" t="str">
        <f t="shared" si="13"/>
        <v/>
      </c>
      <c r="K59" t="str">
        <f t="shared" si="13"/>
        <v/>
      </c>
      <c r="L59" t="str">
        <f>IF(OR($A59="",入力シート_上限3千円!$G$2=""),"",入力シート_上限3千円!$G$2)</f>
        <v/>
      </c>
      <c r="M59" t="str">
        <f>IF(OR($A59="",入力シート_上限3千円!$G$3=""),"",入力シート_上限3千円!$G$3)</f>
        <v/>
      </c>
    </row>
    <row r="60" spans="1:13" x14ac:dyDescent="0.25">
      <c r="A60" t="str">
        <f>IF(入力シート_上限3千円!$B71="","",ROW()-1)</f>
        <v/>
      </c>
      <c r="B60" t="str">
        <f t="shared" si="0"/>
        <v/>
      </c>
      <c r="C60" t="str">
        <f t="shared" si="14"/>
        <v/>
      </c>
      <c r="D60" t="str">
        <f t="shared" si="14"/>
        <v/>
      </c>
      <c r="E60" s="25" t="str">
        <f t="shared" si="14"/>
        <v/>
      </c>
      <c r="F60" t="str">
        <f t="shared" si="5"/>
        <v/>
      </c>
      <c r="G60" t="str">
        <f t="shared" si="12"/>
        <v/>
      </c>
      <c r="H60" t="str">
        <f t="shared" si="12"/>
        <v/>
      </c>
      <c r="I60" t="str">
        <f t="shared" si="3"/>
        <v/>
      </c>
      <c r="J60" t="str">
        <f t="shared" si="13"/>
        <v/>
      </c>
      <c r="K60" t="str">
        <f t="shared" si="13"/>
        <v/>
      </c>
      <c r="L60" t="str">
        <f>IF(OR($A60="",入力シート_上限3千円!$G$2=""),"",入力シート_上限3千円!$G$2)</f>
        <v/>
      </c>
      <c r="M60" t="str">
        <f>IF(OR($A60="",入力シート_上限3千円!$G$3=""),"",入力シート_上限3千円!$G$3)</f>
        <v/>
      </c>
    </row>
    <row r="61" spans="1:13" x14ac:dyDescent="0.25">
      <c r="A61" t="str">
        <f>IF(入力シート_上限3千円!$B72="","",ROW()-1)</f>
        <v/>
      </c>
      <c r="B61" t="str">
        <f t="shared" si="0"/>
        <v/>
      </c>
      <c r="C61" t="str">
        <f t="shared" si="14"/>
        <v/>
      </c>
      <c r="D61" t="str">
        <f t="shared" si="14"/>
        <v/>
      </c>
      <c r="E61" s="25" t="str">
        <f t="shared" si="14"/>
        <v/>
      </c>
      <c r="F61" t="str">
        <f t="shared" si="5"/>
        <v/>
      </c>
      <c r="G61" t="str">
        <f t="shared" si="12"/>
        <v/>
      </c>
      <c r="H61" t="str">
        <f t="shared" si="12"/>
        <v/>
      </c>
      <c r="I61" t="str">
        <f t="shared" si="3"/>
        <v/>
      </c>
      <c r="J61" t="str">
        <f t="shared" si="13"/>
        <v/>
      </c>
      <c r="K61" t="str">
        <f t="shared" si="13"/>
        <v/>
      </c>
      <c r="L61" t="str">
        <f>IF(OR($A61="",入力シート_上限3千円!$G$2=""),"",入力シート_上限3千円!$G$2)</f>
        <v/>
      </c>
      <c r="M61" t="str">
        <f>IF(OR($A61="",入力シート_上限3千円!$G$3=""),"",入力シート_上限3千円!$G$3)</f>
        <v/>
      </c>
    </row>
    <row r="62" spans="1:13" x14ac:dyDescent="0.25">
      <c r="A62" t="str">
        <f>IF(入力シート_上限3千円!$B73="","",ROW()-1)</f>
        <v/>
      </c>
      <c r="B62" t="str">
        <f t="shared" si="0"/>
        <v/>
      </c>
      <c r="C62" t="str">
        <f t="shared" ref="C62:E71" si="15">IFERROR(IF(VLOOKUP($A62,実績一覧,COLUMN(),FALSE)=0,"",VLOOKUP($A62,実績一覧,COLUMN(),FALSE)),"")</f>
        <v/>
      </c>
      <c r="D62" t="str">
        <f t="shared" si="15"/>
        <v/>
      </c>
      <c r="E62" s="25" t="str">
        <f t="shared" si="15"/>
        <v/>
      </c>
      <c r="F62" t="str">
        <f t="shared" si="5"/>
        <v/>
      </c>
      <c r="G62" t="str">
        <f t="shared" ref="G62:H81" si="16">IFERROR(IF(VLOOKUP($A62,実績一覧,COLUMN()+1,FALSE)=0,"",VLOOKUP($A62,実績一覧,COLUMN()+1,FALSE)),"")</f>
        <v/>
      </c>
      <c r="H62" t="str">
        <f t="shared" si="16"/>
        <v/>
      </c>
      <c r="I62" t="str">
        <f t="shared" si="3"/>
        <v/>
      </c>
      <c r="J62" t="str">
        <f t="shared" ref="J62:K81" si="17">IFERROR(IF(VLOOKUP($A62,実績一覧,COLUMN()+3,FALSE)=0,"",VLOOKUP($A62,実績一覧,COLUMN()+3,FALSE)),"")</f>
        <v/>
      </c>
      <c r="K62" t="str">
        <f t="shared" si="17"/>
        <v/>
      </c>
      <c r="L62" t="str">
        <f>IF(OR($A62="",入力シート_上限3千円!$G$2=""),"",入力シート_上限3千円!$G$2)</f>
        <v/>
      </c>
      <c r="M62" t="str">
        <f>IF(OR($A62="",入力シート_上限3千円!$G$3=""),"",入力シート_上限3千円!$G$3)</f>
        <v/>
      </c>
    </row>
    <row r="63" spans="1:13" x14ac:dyDescent="0.25">
      <c r="A63" t="str">
        <f>IF(入力シート_上限3千円!$B74="","",ROW()-1)</f>
        <v/>
      </c>
      <c r="B63" t="str">
        <f t="shared" si="0"/>
        <v/>
      </c>
      <c r="C63" t="str">
        <f t="shared" si="15"/>
        <v/>
      </c>
      <c r="D63" t="str">
        <f t="shared" si="15"/>
        <v/>
      </c>
      <c r="E63" s="25" t="str">
        <f t="shared" si="15"/>
        <v/>
      </c>
      <c r="F63" t="str">
        <f t="shared" si="5"/>
        <v/>
      </c>
      <c r="G63" t="str">
        <f t="shared" si="16"/>
        <v/>
      </c>
      <c r="H63" t="str">
        <f t="shared" si="16"/>
        <v/>
      </c>
      <c r="I63" t="str">
        <f t="shared" si="3"/>
        <v/>
      </c>
      <c r="J63" t="str">
        <f t="shared" si="17"/>
        <v/>
      </c>
      <c r="K63" t="str">
        <f t="shared" si="17"/>
        <v/>
      </c>
      <c r="L63" t="str">
        <f>IF(OR($A63="",入力シート_上限3千円!$G$2=""),"",入力シート_上限3千円!$G$2)</f>
        <v/>
      </c>
      <c r="M63" t="str">
        <f>IF(OR($A63="",入力シート_上限3千円!$G$3=""),"",入力シート_上限3千円!$G$3)</f>
        <v/>
      </c>
    </row>
    <row r="64" spans="1:13" x14ac:dyDescent="0.25">
      <c r="A64" t="str">
        <f>IF(入力シート_上限3千円!$B75="","",ROW()-1)</f>
        <v/>
      </c>
      <c r="B64" t="str">
        <f t="shared" si="0"/>
        <v/>
      </c>
      <c r="C64" t="str">
        <f t="shared" si="15"/>
        <v/>
      </c>
      <c r="D64" t="str">
        <f t="shared" si="15"/>
        <v/>
      </c>
      <c r="E64" s="25" t="str">
        <f t="shared" si="15"/>
        <v/>
      </c>
      <c r="F64" t="str">
        <f t="shared" si="5"/>
        <v/>
      </c>
      <c r="G64" t="str">
        <f t="shared" si="16"/>
        <v/>
      </c>
      <c r="H64" t="str">
        <f t="shared" si="16"/>
        <v/>
      </c>
      <c r="I64" t="str">
        <f t="shared" si="3"/>
        <v/>
      </c>
      <c r="J64" t="str">
        <f t="shared" si="17"/>
        <v/>
      </c>
      <c r="K64" t="str">
        <f t="shared" si="17"/>
        <v/>
      </c>
      <c r="L64" t="str">
        <f>IF(OR($A64="",入力シート_上限3千円!$G$2=""),"",入力シート_上限3千円!$G$2)</f>
        <v/>
      </c>
      <c r="M64" t="str">
        <f>IF(OR($A64="",入力シート_上限3千円!$G$3=""),"",入力シート_上限3千円!$G$3)</f>
        <v/>
      </c>
    </row>
    <row r="65" spans="1:13" x14ac:dyDescent="0.25">
      <c r="A65" t="str">
        <f>IF(入力シート_上限3千円!$B76="","",ROW()-1)</f>
        <v/>
      </c>
      <c r="B65" t="str">
        <f t="shared" si="0"/>
        <v/>
      </c>
      <c r="C65" t="str">
        <f t="shared" si="15"/>
        <v/>
      </c>
      <c r="D65" t="str">
        <f t="shared" si="15"/>
        <v/>
      </c>
      <c r="E65" s="25" t="str">
        <f t="shared" si="15"/>
        <v/>
      </c>
      <c r="F65" t="str">
        <f t="shared" si="5"/>
        <v/>
      </c>
      <c r="G65" t="str">
        <f t="shared" si="16"/>
        <v/>
      </c>
      <c r="H65" t="str">
        <f t="shared" si="16"/>
        <v/>
      </c>
      <c r="I65" t="str">
        <f t="shared" si="3"/>
        <v/>
      </c>
      <c r="J65" t="str">
        <f t="shared" si="17"/>
        <v/>
      </c>
      <c r="K65" t="str">
        <f t="shared" si="17"/>
        <v/>
      </c>
      <c r="L65" t="str">
        <f>IF(OR($A65="",入力シート_上限3千円!$G$2=""),"",入力シート_上限3千円!$G$2)</f>
        <v/>
      </c>
      <c r="M65" t="str">
        <f>IF(OR($A65="",入力シート_上限3千円!$G$3=""),"",入力シート_上限3千円!$G$3)</f>
        <v/>
      </c>
    </row>
    <row r="66" spans="1:13" x14ac:dyDescent="0.25">
      <c r="A66" t="str">
        <f>IF(入力シート_上限3千円!$B77="","",ROW()-1)</f>
        <v/>
      </c>
      <c r="B66" t="str">
        <f t="shared" ref="B66:B129" si="18">IFERROR(IF(VLOOKUP($A66,実績一覧,COLUMN(),FALSE)=0,"",VLOOKUP($A66,実績一覧,COLUMN(),FALSE)),"")</f>
        <v/>
      </c>
      <c r="C66" t="str">
        <f t="shared" si="15"/>
        <v/>
      </c>
      <c r="D66" t="str">
        <f t="shared" si="15"/>
        <v/>
      </c>
      <c r="E66" s="25" t="str">
        <f t="shared" si="15"/>
        <v/>
      </c>
      <c r="F66" t="str">
        <f t="shared" ref="F66:F129" si="19">IFERROR(IF(VLOOKUP($A66,実績一覧,COLUMN()+3,FALSE)=0,"",VLOOKUP($A66,実績一覧,COLUMN()+3,FALSE)),"")</f>
        <v/>
      </c>
      <c r="G66" t="str">
        <f t="shared" si="16"/>
        <v/>
      </c>
      <c r="H66" t="str">
        <f t="shared" si="16"/>
        <v/>
      </c>
      <c r="I66" t="str">
        <f t="shared" ref="I66:I129" si="20">IFERROR(IF(VLOOKUP($A66,実績一覧,COLUMN()+2,FALSE)=0,"",VLOOKUP($A66,実績一覧,COLUMN()+2,FALSE)),"")</f>
        <v/>
      </c>
      <c r="J66" t="str">
        <f t="shared" si="17"/>
        <v/>
      </c>
      <c r="K66" t="str">
        <f t="shared" si="17"/>
        <v/>
      </c>
      <c r="L66" t="str">
        <f>IF(OR($A66="",入力シート_上限3千円!$G$2=""),"",入力シート_上限3千円!$G$2)</f>
        <v/>
      </c>
      <c r="M66" t="str">
        <f>IF(OR($A66="",入力シート_上限3千円!$G$3=""),"",入力シート_上限3千円!$G$3)</f>
        <v/>
      </c>
    </row>
    <row r="67" spans="1:13" x14ac:dyDescent="0.25">
      <c r="A67" t="str">
        <f>IF(入力シート_上限3千円!$B78="","",ROW()-1)</f>
        <v/>
      </c>
      <c r="B67" t="str">
        <f t="shared" si="18"/>
        <v/>
      </c>
      <c r="C67" t="str">
        <f t="shared" si="15"/>
        <v/>
      </c>
      <c r="D67" t="str">
        <f t="shared" si="15"/>
        <v/>
      </c>
      <c r="E67" s="25" t="str">
        <f t="shared" si="15"/>
        <v/>
      </c>
      <c r="F67" t="str">
        <f t="shared" si="19"/>
        <v/>
      </c>
      <c r="G67" t="str">
        <f t="shared" si="16"/>
        <v/>
      </c>
      <c r="H67" t="str">
        <f t="shared" si="16"/>
        <v/>
      </c>
      <c r="I67" t="str">
        <f t="shared" si="20"/>
        <v/>
      </c>
      <c r="J67" t="str">
        <f t="shared" si="17"/>
        <v/>
      </c>
      <c r="K67" t="str">
        <f t="shared" si="17"/>
        <v/>
      </c>
      <c r="L67" t="str">
        <f>IF(OR($A67="",入力シート_上限3千円!$G$2=""),"",入力シート_上限3千円!$G$2)</f>
        <v/>
      </c>
      <c r="M67" t="str">
        <f>IF(OR($A67="",入力シート_上限3千円!$G$3=""),"",入力シート_上限3千円!$G$3)</f>
        <v/>
      </c>
    </row>
    <row r="68" spans="1:13" x14ac:dyDescent="0.25">
      <c r="A68" t="str">
        <f>IF(入力シート_上限3千円!$B79="","",ROW()-1)</f>
        <v/>
      </c>
      <c r="B68" t="str">
        <f t="shared" si="18"/>
        <v/>
      </c>
      <c r="C68" t="str">
        <f t="shared" si="15"/>
        <v/>
      </c>
      <c r="D68" t="str">
        <f t="shared" si="15"/>
        <v/>
      </c>
      <c r="E68" s="25" t="str">
        <f t="shared" si="15"/>
        <v/>
      </c>
      <c r="F68" t="str">
        <f t="shared" si="19"/>
        <v/>
      </c>
      <c r="G68" t="str">
        <f t="shared" si="16"/>
        <v/>
      </c>
      <c r="H68" t="str">
        <f t="shared" si="16"/>
        <v/>
      </c>
      <c r="I68" t="str">
        <f t="shared" si="20"/>
        <v/>
      </c>
      <c r="J68" t="str">
        <f t="shared" si="17"/>
        <v/>
      </c>
      <c r="K68" t="str">
        <f t="shared" si="17"/>
        <v/>
      </c>
      <c r="L68" t="str">
        <f>IF(OR($A68="",入力シート_上限3千円!$G$2=""),"",入力シート_上限3千円!$G$2)</f>
        <v/>
      </c>
      <c r="M68" t="str">
        <f>IF(OR($A68="",入力シート_上限3千円!$G$3=""),"",入力シート_上限3千円!$G$3)</f>
        <v/>
      </c>
    </row>
    <row r="69" spans="1:13" x14ac:dyDescent="0.25">
      <c r="A69" t="str">
        <f>IF(入力シート_上限3千円!$B80="","",ROW()-1)</f>
        <v/>
      </c>
      <c r="B69" t="str">
        <f t="shared" si="18"/>
        <v/>
      </c>
      <c r="C69" t="str">
        <f t="shared" si="15"/>
        <v/>
      </c>
      <c r="D69" t="str">
        <f t="shared" si="15"/>
        <v/>
      </c>
      <c r="E69" s="25" t="str">
        <f t="shared" si="15"/>
        <v/>
      </c>
      <c r="F69" t="str">
        <f t="shared" si="19"/>
        <v/>
      </c>
      <c r="G69" t="str">
        <f t="shared" si="16"/>
        <v/>
      </c>
      <c r="H69" t="str">
        <f t="shared" si="16"/>
        <v/>
      </c>
      <c r="I69" t="str">
        <f t="shared" si="20"/>
        <v/>
      </c>
      <c r="J69" t="str">
        <f t="shared" si="17"/>
        <v/>
      </c>
      <c r="K69" t="str">
        <f t="shared" si="17"/>
        <v/>
      </c>
      <c r="L69" t="str">
        <f>IF(OR($A69="",入力シート_上限3千円!$G$2=""),"",入力シート_上限3千円!$G$2)</f>
        <v/>
      </c>
      <c r="M69" t="str">
        <f>IF(OR($A69="",入力シート_上限3千円!$G$3=""),"",入力シート_上限3千円!$G$3)</f>
        <v/>
      </c>
    </row>
    <row r="70" spans="1:13" x14ac:dyDescent="0.25">
      <c r="A70" t="str">
        <f>IF(入力シート_上限3千円!$B81="","",ROW()-1)</f>
        <v/>
      </c>
      <c r="B70" t="str">
        <f t="shared" si="18"/>
        <v/>
      </c>
      <c r="C70" t="str">
        <f t="shared" si="15"/>
        <v/>
      </c>
      <c r="D70" t="str">
        <f t="shared" si="15"/>
        <v/>
      </c>
      <c r="E70" s="25" t="str">
        <f t="shared" si="15"/>
        <v/>
      </c>
      <c r="F70" t="str">
        <f t="shared" si="19"/>
        <v/>
      </c>
      <c r="G70" t="str">
        <f t="shared" si="16"/>
        <v/>
      </c>
      <c r="H70" t="str">
        <f t="shared" si="16"/>
        <v/>
      </c>
      <c r="I70" t="str">
        <f t="shared" si="20"/>
        <v/>
      </c>
      <c r="J70" t="str">
        <f t="shared" si="17"/>
        <v/>
      </c>
      <c r="K70" t="str">
        <f t="shared" si="17"/>
        <v/>
      </c>
      <c r="L70" t="str">
        <f>IF(OR($A70="",入力シート_上限3千円!$G$2=""),"",入力シート_上限3千円!$G$2)</f>
        <v/>
      </c>
      <c r="M70" t="str">
        <f>IF(OR($A70="",入力シート_上限3千円!$G$3=""),"",入力シート_上限3千円!$G$3)</f>
        <v/>
      </c>
    </row>
    <row r="71" spans="1:13" x14ac:dyDescent="0.25">
      <c r="A71" t="str">
        <f>IF(入力シート_上限3千円!$B82="","",ROW()-1)</f>
        <v/>
      </c>
      <c r="B71" t="str">
        <f t="shared" si="18"/>
        <v/>
      </c>
      <c r="C71" t="str">
        <f t="shared" si="15"/>
        <v/>
      </c>
      <c r="D71" t="str">
        <f t="shared" si="15"/>
        <v/>
      </c>
      <c r="E71" s="25" t="str">
        <f t="shared" si="15"/>
        <v/>
      </c>
      <c r="F71" t="str">
        <f t="shared" si="19"/>
        <v/>
      </c>
      <c r="G71" t="str">
        <f t="shared" si="16"/>
        <v/>
      </c>
      <c r="H71" t="str">
        <f t="shared" si="16"/>
        <v/>
      </c>
      <c r="I71" t="str">
        <f t="shared" si="20"/>
        <v/>
      </c>
      <c r="J71" t="str">
        <f t="shared" si="17"/>
        <v/>
      </c>
      <c r="K71" t="str">
        <f t="shared" si="17"/>
        <v/>
      </c>
      <c r="L71" t="str">
        <f>IF(OR($A71="",入力シート_上限3千円!$G$2=""),"",入力シート_上限3千円!$G$2)</f>
        <v/>
      </c>
      <c r="M71" t="str">
        <f>IF(OR($A71="",入力シート_上限3千円!$G$3=""),"",入力シート_上限3千円!$G$3)</f>
        <v/>
      </c>
    </row>
    <row r="72" spans="1:13" x14ac:dyDescent="0.25">
      <c r="A72" t="str">
        <f>IF(入力シート_上限3千円!$B83="","",ROW()-1)</f>
        <v/>
      </c>
      <c r="B72" t="str">
        <f t="shared" si="18"/>
        <v/>
      </c>
      <c r="C72" t="str">
        <f t="shared" ref="C72:E81" si="21">IFERROR(IF(VLOOKUP($A72,実績一覧,COLUMN(),FALSE)=0,"",VLOOKUP($A72,実績一覧,COLUMN(),FALSE)),"")</f>
        <v/>
      </c>
      <c r="D72" t="str">
        <f t="shared" si="21"/>
        <v/>
      </c>
      <c r="E72" s="25" t="str">
        <f t="shared" si="21"/>
        <v/>
      </c>
      <c r="F72" t="str">
        <f t="shared" si="19"/>
        <v/>
      </c>
      <c r="G72" t="str">
        <f t="shared" si="16"/>
        <v/>
      </c>
      <c r="H72" t="str">
        <f t="shared" si="16"/>
        <v/>
      </c>
      <c r="I72" t="str">
        <f t="shared" si="20"/>
        <v/>
      </c>
      <c r="J72" t="str">
        <f t="shared" si="17"/>
        <v/>
      </c>
      <c r="K72" t="str">
        <f t="shared" si="17"/>
        <v/>
      </c>
      <c r="L72" t="str">
        <f>IF(OR($A72="",入力シート_上限3千円!$G$2=""),"",入力シート_上限3千円!$G$2)</f>
        <v/>
      </c>
      <c r="M72" t="str">
        <f>IF(OR($A72="",入力シート_上限3千円!$G$3=""),"",入力シート_上限3千円!$G$3)</f>
        <v/>
      </c>
    </row>
    <row r="73" spans="1:13" x14ac:dyDescent="0.25">
      <c r="A73" t="str">
        <f>IF(入力シート_上限3千円!$B84="","",ROW()-1)</f>
        <v/>
      </c>
      <c r="B73" t="str">
        <f t="shared" si="18"/>
        <v/>
      </c>
      <c r="C73" t="str">
        <f t="shared" si="21"/>
        <v/>
      </c>
      <c r="D73" t="str">
        <f t="shared" si="21"/>
        <v/>
      </c>
      <c r="E73" s="25" t="str">
        <f t="shared" si="21"/>
        <v/>
      </c>
      <c r="F73" t="str">
        <f t="shared" si="19"/>
        <v/>
      </c>
      <c r="G73" t="str">
        <f t="shared" si="16"/>
        <v/>
      </c>
      <c r="H73" t="str">
        <f t="shared" si="16"/>
        <v/>
      </c>
      <c r="I73" t="str">
        <f t="shared" si="20"/>
        <v/>
      </c>
      <c r="J73" t="str">
        <f t="shared" si="17"/>
        <v/>
      </c>
      <c r="K73" t="str">
        <f t="shared" si="17"/>
        <v/>
      </c>
      <c r="L73" t="str">
        <f>IF(OR($A73="",入力シート_上限3千円!$G$2=""),"",入力シート_上限3千円!$G$2)</f>
        <v/>
      </c>
      <c r="M73" t="str">
        <f>IF(OR($A73="",入力シート_上限3千円!$G$3=""),"",入力シート_上限3千円!$G$3)</f>
        <v/>
      </c>
    </row>
    <row r="74" spans="1:13" x14ac:dyDescent="0.25">
      <c r="A74" t="str">
        <f>IF(入力シート_上限3千円!$B85="","",ROW()-1)</f>
        <v/>
      </c>
      <c r="B74" t="str">
        <f t="shared" si="18"/>
        <v/>
      </c>
      <c r="C74" t="str">
        <f t="shared" si="21"/>
        <v/>
      </c>
      <c r="D74" t="str">
        <f t="shared" si="21"/>
        <v/>
      </c>
      <c r="E74" s="25" t="str">
        <f t="shared" si="21"/>
        <v/>
      </c>
      <c r="F74" t="str">
        <f t="shared" si="19"/>
        <v/>
      </c>
      <c r="G74" t="str">
        <f t="shared" si="16"/>
        <v/>
      </c>
      <c r="H74" t="str">
        <f t="shared" si="16"/>
        <v/>
      </c>
      <c r="I74" t="str">
        <f t="shared" si="20"/>
        <v/>
      </c>
      <c r="J74" t="str">
        <f t="shared" si="17"/>
        <v/>
      </c>
      <c r="K74" t="str">
        <f t="shared" si="17"/>
        <v/>
      </c>
      <c r="L74" t="str">
        <f>IF(OR($A74="",入力シート_上限3千円!$G$2=""),"",入力シート_上限3千円!$G$2)</f>
        <v/>
      </c>
      <c r="M74" t="str">
        <f>IF(OR($A74="",入力シート_上限3千円!$G$3=""),"",入力シート_上限3千円!$G$3)</f>
        <v/>
      </c>
    </row>
    <row r="75" spans="1:13" x14ac:dyDescent="0.25">
      <c r="A75" t="str">
        <f>IF(入力シート_上限3千円!$B86="","",ROW()-1)</f>
        <v/>
      </c>
      <c r="B75" t="str">
        <f t="shared" si="18"/>
        <v/>
      </c>
      <c r="C75" t="str">
        <f t="shared" si="21"/>
        <v/>
      </c>
      <c r="D75" t="str">
        <f t="shared" si="21"/>
        <v/>
      </c>
      <c r="E75" s="25" t="str">
        <f t="shared" si="21"/>
        <v/>
      </c>
      <c r="F75" t="str">
        <f t="shared" si="19"/>
        <v/>
      </c>
      <c r="G75" t="str">
        <f t="shared" si="16"/>
        <v/>
      </c>
      <c r="H75" t="str">
        <f t="shared" si="16"/>
        <v/>
      </c>
      <c r="I75" t="str">
        <f t="shared" si="20"/>
        <v/>
      </c>
      <c r="J75" t="str">
        <f t="shared" si="17"/>
        <v/>
      </c>
      <c r="K75" t="str">
        <f t="shared" si="17"/>
        <v/>
      </c>
      <c r="L75" t="str">
        <f>IF(OR($A75="",入力シート_上限3千円!$G$2=""),"",入力シート_上限3千円!$G$2)</f>
        <v/>
      </c>
      <c r="M75" t="str">
        <f>IF(OR($A75="",入力シート_上限3千円!$G$3=""),"",入力シート_上限3千円!$G$3)</f>
        <v/>
      </c>
    </row>
    <row r="76" spans="1:13" x14ac:dyDescent="0.25">
      <c r="A76" t="str">
        <f>IF(入力シート_上限3千円!$B87="","",ROW()-1)</f>
        <v/>
      </c>
      <c r="B76" t="str">
        <f t="shared" si="18"/>
        <v/>
      </c>
      <c r="C76" t="str">
        <f t="shared" si="21"/>
        <v/>
      </c>
      <c r="D76" t="str">
        <f t="shared" si="21"/>
        <v/>
      </c>
      <c r="E76" s="25" t="str">
        <f t="shared" si="21"/>
        <v/>
      </c>
      <c r="F76" t="str">
        <f t="shared" si="19"/>
        <v/>
      </c>
      <c r="G76" t="str">
        <f t="shared" si="16"/>
        <v/>
      </c>
      <c r="H76" t="str">
        <f t="shared" si="16"/>
        <v/>
      </c>
      <c r="I76" t="str">
        <f t="shared" si="20"/>
        <v/>
      </c>
      <c r="J76" t="str">
        <f t="shared" si="17"/>
        <v/>
      </c>
      <c r="K76" t="str">
        <f t="shared" si="17"/>
        <v/>
      </c>
      <c r="L76" t="str">
        <f>IF(OR($A76="",入力シート_上限3千円!$G$2=""),"",入力シート_上限3千円!$G$2)</f>
        <v/>
      </c>
      <c r="M76" t="str">
        <f>IF(OR($A76="",入力シート_上限3千円!$G$3=""),"",入力シート_上限3千円!$G$3)</f>
        <v/>
      </c>
    </row>
    <row r="77" spans="1:13" x14ac:dyDescent="0.25">
      <c r="A77" t="str">
        <f>IF(入力シート_上限3千円!$B88="","",ROW()-1)</f>
        <v/>
      </c>
      <c r="B77" t="str">
        <f t="shared" si="18"/>
        <v/>
      </c>
      <c r="C77" t="str">
        <f t="shared" si="21"/>
        <v/>
      </c>
      <c r="D77" t="str">
        <f t="shared" si="21"/>
        <v/>
      </c>
      <c r="E77" s="25" t="str">
        <f t="shared" si="21"/>
        <v/>
      </c>
      <c r="F77" t="str">
        <f t="shared" si="19"/>
        <v/>
      </c>
      <c r="G77" t="str">
        <f t="shared" si="16"/>
        <v/>
      </c>
      <c r="H77" t="str">
        <f t="shared" si="16"/>
        <v/>
      </c>
      <c r="I77" t="str">
        <f t="shared" si="20"/>
        <v/>
      </c>
      <c r="J77" t="str">
        <f t="shared" si="17"/>
        <v/>
      </c>
      <c r="K77" t="str">
        <f t="shared" si="17"/>
        <v/>
      </c>
      <c r="L77" t="str">
        <f>IF(OR($A77="",入力シート_上限3千円!$G$2=""),"",入力シート_上限3千円!$G$2)</f>
        <v/>
      </c>
      <c r="M77" t="str">
        <f>IF(OR($A77="",入力シート_上限3千円!$G$3=""),"",入力シート_上限3千円!$G$3)</f>
        <v/>
      </c>
    </row>
    <row r="78" spans="1:13" x14ac:dyDescent="0.25">
      <c r="A78" t="str">
        <f>IF(入力シート_上限3千円!$B89="","",ROW()-1)</f>
        <v/>
      </c>
      <c r="B78" t="str">
        <f t="shared" si="18"/>
        <v/>
      </c>
      <c r="C78" t="str">
        <f t="shared" si="21"/>
        <v/>
      </c>
      <c r="D78" t="str">
        <f t="shared" si="21"/>
        <v/>
      </c>
      <c r="E78" s="25" t="str">
        <f t="shared" si="21"/>
        <v/>
      </c>
      <c r="F78" t="str">
        <f t="shared" si="19"/>
        <v/>
      </c>
      <c r="G78" t="str">
        <f t="shared" si="16"/>
        <v/>
      </c>
      <c r="H78" t="str">
        <f t="shared" si="16"/>
        <v/>
      </c>
      <c r="I78" t="str">
        <f t="shared" si="20"/>
        <v/>
      </c>
      <c r="J78" t="str">
        <f t="shared" si="17"/>
        <v/>
      </c>
      <c r="K78" t="str">
        <f t="shared" si="17"/>
        <v/>
      </c>
      <c r="L78" t="str">
        <f>IF(OR($A78="",入力シート_上限3千円!$G$2=""),"",入力シート_上限3千円!$G$2)</f>
        <v/>
      </c>
      <c r="M78" t="str">
        <f>IF(OR($A78="",入力シート_上限3千円!$G$3=""),"",入力シート_上限3千円!$G$3)</f>
        <v/>
      </c>
    </row>
    <row r="79" spans="1:13" x14ac:dyDescent="0.25">
      <c r="A79" t="str">
        <f>IF(入力シート_上限3千円!$B90="","",ROW()-1)</f>
        <v/>
      </c>
      <c r="B79" t="str">
        <f t="shared" si="18"/>
        <v/>
      </c>
      <c r="C79" t="str">
        <f t="shared" si="21"/>
        <v/>
      </c>
      <c r="D79" t="str">
        <f t="shared" si="21"/>
        <v/>
      </c>
      <c r="E79" s="25" t="str">
        <f t="shared" si="21"/>
        <v/>
      </c>
      <c r="F79" t="str">
        <f t="shared" si="19"/>
        <v/>
      </c>
      <c r="G79" t="str">
        <f t="shared" si="16"/>
        <v/>
      </c>
      <c r="H79" t="str">
        <f t="shared" si="16"/>
        <v/>
      </c>
      <c r="I79" t="str">
        <f t="shared" si="20"/>
        <v/>
      </c>
      <c r="J79" t="str">
        <f t="shared" si="17"/>
        <v/>
      </c>
      <c r="K79" t="str">
        <f t="shared" si="17"/>
        <v/>
      </c>
      <c r="L79" t="str">
        <f>IF(OR($A79="",入力シート_上限3千円!$G$2=""),"",入力シート_上限3千円!$G$2)</f>
        <v/>
      </c>
      <c r="M79" t="str">
        <f>IF(OR($A79="",入力シート_上限3千円!$G$3=""),"",入力シート_上限3千円!$G$3)</f>
        <v/>
      </c>
    </row>
    <row r="80" spans="1:13" x14ac:dyDescent="0.25">
      <c r="A80" t="str">
        <f>IF(入力シート_上限3千円!$B91="","",ROW()-1)</f>
        <v/>
      </c>
      <c r="B80" t="str">
        <f t="shared" si="18"/>
        <v/>
      </c>
      <c r="C80" t="str">
        <f t="shared" si="21"/>
        <v/>
      </c>
      <c r="D80" t="str">
        <f t="shared" si="21"/>
        <v/>
      </c>
      <c r="E80" s="25" t="str">
        <f t="shared" si="21"/>
        <v/>
      </c>
      <c r="F80" t="str">
        <f t="shared" si="19"/>
        <v/>
      </c>
      <c r="G80" t="str">
        <f t="shared" si="16"/>
        <v/>
      </c>
      <c r="H80" t="str">
        <f t="shared" si="16"/>
        <v/>
      </c>
      <c r="I80" t="str">
        <f t="shared" si="20"/>
        <v/>
      </c>
      <c r="J80" t="str">
        <f t="shared" si="17"/>
        <v/>
      </c>
      <c r="K80" t="str">
        <f t="shared" si="17"/>
        <v/>
      </c>
      <c r="L80" t="str">
        <f>IF(OR($A80="",入力シート_上限3千円!$G$2=""),"",入力シート_上限3千円!$G$2)</f>
        <v/>
      </c>
      <c r="M80" t="str">
        <f>IF(OR($A80="",入力シート_上限3千円!$G$3=""),"",入力シート_上限3千円!$G$3)</f>
        <v/>
      </c>
    </row>
    <row r="81" spans="1:13" x14ac:dyDescent="0.25">
      <c r="A81" t="str">
        <f>IF(入力シート_上限3千円!$B92="","",ROW()-1)</f>
        <v/>
      </c>
      <c r="B81" t="str">
        <f t="shared" si="18"/>
        <v/>
      </c>
      <c r="C81" t="str">
        <f t="shared" si="21"/>
        <v/>
      </c>
      <c r="D81" t="str">
        <f t="shared" si="21"/>
        <v/>
      </c>
      <c r="E81" s="25" t="str">
        <f t="shared" si="21"/>
        <v/>
      </c>
      <c r="F81" t="str">
        <f t="shared" si="19"/>
        <v/>
      </c>
      <c r="G81" t="str">
        <f t="shared" si="16"/>
        <v/>
      </c>
      <c r="H81" t="str">
        <f t="shared" si="16"/>
        <v/>
      </c>
      <c r="I81" t="str">
        <f t="shared" si="20"/>
        <v/>
      </c>
      <c r="J81" t="str">
        <f t="shared" si="17"/>
        <v/>
      </c>
      <c r="K81" t="str">
        <f t="shared" si="17"/>
        <v/>
      </c>
      <c r="L81" t="str">
        <f>IF(OR($A81="",入力シート_上限3千円!$G$2=""),"",入力シート_上限3千円!$G$2)</f>
        <v/>
      </c>
      <c r="M81" t="str">
        <f>IF(OR($A81="",入力シート_上限3千円!$G$3=""),"",入力シート_上限3千円!$G$3)</f>
        <v/>
      </c>
    </row>
    <row r="82" spans="1:13" x14ac:dyDescent="0.25">
      <c r="A82" t="str">
        <f>IF(入力シート_上限3千円!$B93="","",ROW()-1)</f>
        <v/>
      </c>
      <c r="B82" t="str">
        <f t="shared" si="18"/>
        <v/>
      </c>
      <c r="C82" t="str">
        <f t="shared" ref="C82:E91" si="22">IFERROR(IF(VLOOKUP($A82,実績一覧,COLUMN(),FALSE)=0,"",VLOOKUP($A82,実績一覧,COLUMN(),FALSE)),"")</f>
        <v/>
      </c>
      <c r="D82" t="str">
        <f t="shared" si="22"/>
        <v/>
      </c>
      <c r="E82" s="25" t="str">
        <f t="shared" si="22"/>
        <v/>
      </c>
      <c r="F82" t="str">
        <f t="shared" si="19"/>
        <v/>
      </c>
      <c r="G82" t="str">
        <f t="shared" ref="G82:H101" si="23">IFERROR(IF(VLOOKUP($A82,実績一覧,COLUMN()+1,FALSE)=0,"",VLOOKUP($A82,実績一覧,COLUMN()+1,FALSE)),"")</f>
        <v/>
      </c>
      <c r="H82" t="str">
        <f t="shared" si="23"/>
        <v/>
      </c>
      <c r="I82" t="str">
        <f t="shared" si="20"/>
        <v/>
      </c>
      <c r="J82" t="str">
        <f t="shared" ref="J82:K101" si="24">IFERROR(IF(VLOOKUP($A82,実績一覧,COLUMN()+3,FALSE)=0,"",VLOOKUP($A82,実績一覧,COLUMN()+3,FALSE)),"")</f>
        <v/>
      </c>
      <c r="K82" t="str">
        <f t="shared" si="24"/>
        <v/>
      </c>
      <c r="L82" t="str">
        <f>IF(OR($A82="",入力シート_上限3千円!$G$2=""),"",入力シート_上限3千円!$G$2)</f>
        <v/>
      </c>
      <c r="M82" t="str">
        <f>IF(OR($A82="",入力シート_上限3千円!$G$3=""),"",入力シート_上限3千円!$G$3)</f>
        <v/>
      </c>
    </row>
    <row r="83" spans="1:13" x14ac:dyDescent="0.25">
      <c r="A83" t="str">
        <f>IF(入力シート_上限3千円!$B94="","",ROW()-1)</f>
        <v/>
      </c>
      <c r="B83" t="str">
        <f t="shared" si="18"/>
        <v/>
      </c>
      <c r="C83" t="str">
        <f t="shared" si="22"/>
        <v/>
      </c>
      <c r="D83" t="str">
        <f t="shared" si="22"/>
        <v/>
      </c>
      <c r="E83" s="25" t="str">
        <f t="shared" si="22"/>
        <v/>
      </c>
      <c r="F83" t="str">
        <f t="shared" si="19"/>
        <v/>
      </c>
      <c r="G83" t="str">
        <f t="shared" si="23"/>
        <v/>
      </c>
      <c r="H83" t="str">
        <f t="shared" si="23"/>
        <v/>
      </c>
      <c r="I83" t="str">
        <f t="shared" si="20"/>
        <v/>
      </c>
      <c r="J83" t="str">
        <f t="shared" si="24"/>
        <v/>
      </c>
      <c r="K83" t="str">
        <f t="shared" si="24"/>
        <v/>
      </c>
      <c r="L83" t="str">
        <f>IF(OR($A83="",入力シート_上限3千円!$G$2=""),"",入力シート_上限3千円!$G$2)</f>
        <v/>
      </c>
      <c r="M83" t="str">
        <f>IF(OR($A83="",入力シート_上限3千円!$G$3=""),"",入力シート_上限3千円!$G$3)</f>
        <v/>
      </c>
    </row>
    <row r="84" spans="1:13" x14ac:dyDescent="0.25">
      <c r="A84" t="str">
        <f>IF(入力シート_上限3千円!$B95="","",ROW()-1)</f>
        <v/>
      </c>
      <c r="B84" t="str">
        <f t="shared" si="18"/>
        <v/>
      </c>
      <c r="C84" t="str">
        <f t="shared" si="22"/>
        <v/>
      </c>
      <c r="D84" t="str">
        <f t="shared" si="22"/>
        <v/>
      </c>
      <c r="E84" s="25" t="str">
        <f t="shared" si="22"/>
        <v/>
      </c>
      <c r="F84" t="str">
        <f t="shared" si="19"/>
        <v/>
      </c>
      <c r="G84" t="str">
        <f t="shared" si="23"/>
        <v/>
      </c>
      <c r="H84" t="str">
        <f t="shared" si="23"/>
        <v/>
      </c>
      <c r="I84" t="str">
        <f t="shared" si="20"/>
        <v/>
      </c>
      <c r="J84" t="str">
        <f t="shared" si="24"/>
        <v/>
      </c>
      <c r="K84" t="str">
        <f t="shared" si="24"/>
        <v/>
      </c>
      <c r="L84" t="str">
        <f>IF(OR($A84="",入力シート_上限3千円!$G$2=""),"",入力シート_上限3千円!$G$2)</f>
        <v/>
      </c>
      <c r="M84" t="str">
        <f>IF(OR($A84="",入力シート_上限3千円!$G$3=""),"",入力シート_上限3千円!$G$3)</f>
        <v/>
      </c>
    </row>
    <row r="85" spans="1:13" x14ac:dyDescent="0.25">
      <c r="A85" t="str">
        <f>IF(入力シート_上限3千円!$B96="","",ROW()-1)</f>
        <v/>
      </c>
      <c r="B85" t="str">
        <f t="shared" si="18"/>
        <v/>
      </c>
      <c r="C85" t="str">
        <f t="shared" si="22"/>
        <v/>
      </c>
      <c r="D85" t="str">
        <f t="shared" si="22"/>
        <v/>
      </c>
      <c r="E85" s="25" t="str">
        <f t="shared" si="22"/>
        <v/>
      </c>
      <c r="F85" t="str">
        <f t="shared" si="19"/>
        <v/>
      </c>
      <c r="G85" t="str">
        <f t="shared" si="23"/>
        <v/>
      </c>
      <c r="H85" t="str">
        <f t="shared" si="23"/>
        <v/>
      </c>
      <c r="I85" t="str">
        <f t="shared" si="20"/>
        <v/>
      </c>
      <c r="J85" t="str">
        <f t="shared" si="24"/>
        <v/>
      </c>
      <c r="K85" t="str">
        <f t="shared" si="24"/>
        <v/>
      </c>
      <c r="L85" t="str">
        <f>IF(OR($A85="",入力シート_上限3千円!$G$2=""),"",入力シート_上限3千円!$G$2)</f>
        <v/>
      </c>
      <c r="M85" t="str">
        <f>IF(OR($A85="",入力シート_上限3千円!$G$3=""),"",入力シート_上限3千円!$G$3)</f>
        <v/>
      </c>
    </row>
    <row r="86" spans="1:13" x14ac:dyDescent="0.25">
      <c r="A86" t="str">
        <f>IF(入力シート_上限3千円!$B97="","",ROW()-1)</f>
        <v/>
      </c>
      <c r="B86" t="str">
        <f t="shared" si="18"/>
        <v/>
      </c>
      <c r="C86" t="str">
        <f t="shared" si="22"/>
        <v/>
      </c>
      <c r="D86" t="str">
        <f t="shared" si="22"/>
        <v/>
      </c>
      <c r="E86" s="25" t="str">
        <f t="shared" si="22"/>
        <v/>
      </c>
      <c r="F86" t="str">
        <f t="shared" si="19"/>
        <v/>
      </c>
      <c r="G86" t="str">
        <f t="shared" si="23"/>
        <v/>
      </c>
      <c r="H86" t="str">
        <f t="shared" si="23"/>
        <v/>
      </c>
      <c r="I86" t="str">
        <f t="shared" si="20"/>
        <v/>
      </c>
      <c r="J86" t="str">
        <f t="shared" si="24"/>
        <v/>
      </c>
      <c r="K86" t="str">
        <f t="shared" si="24"/>
        <v/>
      </c>
      <c r="L86" t="str">
        <f>IF(OR($A86="",入力シート_上限3千円!$G$2=""),"",入力シート_上限3千円!$G$2)</f>
        <v/>
      </c>
      <c r="M86" t="str">
        <f>IF(OR($A86="",入力シート_上限3千円!$G$3=""),"",入力シート_上限3千円!$G$3)</f>
        <v/>
      </c>
    </row>
    <row r="87" spans="1:13" x14ac:dyDescent="0.25">
      <c r="A87" t="str">
        <f>IF(入力シート_上限3千円!$B98="","",ROW()-1)</f>
        <v/>
      </c>
      <c r="B87" t="str">
        <f t="shared" si="18"/>
        <v/>
      </c>
      <c r="C87" t="str">
        <f t="shared" si="22"/>
        <v/>
      </c>
      <c r="D87" t="str">
        <f t="shared" si="22"/>
        <v/>
      </c>
      <c r="E87" s="25" t="str">
        <f t="shared" si="22"/>
        <v/>
      </c>
      <c r="F87" t="str">
        <f t="shared" si="19"/>
        <v/>
      </c>
      <c r="G87" t="str">
        <f t="shared" si="23"/>
        <v/>
      </c>
      <c r="H87" t="str">
        <f t="shared" si="23"/>
        <v/>
      </c>
      <c r="I87" t="str">
        <f t="shared" si="20"/>
        <v/>
      </c>
      <c r="J87" t="str">
        <f t="shared" si="24"/>
        <v/>
      </c>
      <c r="K87" t="str">
        <f t="shared" si="24"/>
        <v/>
      </c>
      <c r="L87" t="str">
        <f>IF(OR($A87="",入力シート_上限3千円!$G$2=""),"",入力シート_上限3千円!$G$2)</f>
        <v/>
      </c>
      <c r="M87" t="str">
        <f>IF(OR($A87="",入力シート_上限3千円!$G$3=""),"",入力シート_上限3千円!$G$3)</f>
        <v/>
      </c>
    </row>
    <row r="88" spans="1:13" x14ac:dyDescent="0.25">
      <c r="A88" t="str">
        <f>IF(入力シート_上限3千円!$B99="","",ROW()-1)</f>
        <v/>
      </c>
      <c r="B88" t="str">
        <f t="shared" si="18"/>
        <v/>
      </c>
      <c r="C88" t="str">
        <f t="shared" si="22"/>
        <v/>
      </c>
      <c r="D88" t="str">
        <f t="shared" si="22"/>
        <v/>
      </c>
      <c r="E88" s="25" t="str">
        <f t="shared" si="22"/>
        <v/>
      </c>
      <c r="F88" t="str">
        <f t="shared" si="19"/>
        <v/>
      </c>
      <c r="G88" t="str">
        <f t="shared" si="23"/>
        <v/>
      </c>
      <c r="H88" t="str">
        <f t="shared" si="23"/>
        <v/>
      </c>
      <c r="I88" t="str">
        <f t="shared" si="20"/>
        <v/>
      </c>
      <c r="J88" t="str">
        <f t="shared" si="24"/>
        <v/>
      </c>
      <c r="K88" t="str">
        <f t="shared" si="24"/>
        <v/>
      </c>
      <c r="L88" t="str">
        <f>IF(OR($A88="",入力シート_上限3千円!$G$2=""),"",入力シート_上限3千円!$G$2)</f>
        <v/>
      </c>
      <c r="M88" t="str">
        <f>IF(OR($A88="",入力シート_上限3千円!$G$3=""),"",入力シート_上限3千円!$G$3)</f>
        <v/>
      </c>
    </row>
    <row r="89" spans="1:13" x14ac:dyDescent="0.25">
      <c r="A89" t="str">
        <f>IF(入力シート_上限3千円!$B100="","",ROW()-1)</f>
        <v/>
      </c>
      <c r="B89" t="str">
        <f t="shared" si="18"/>
        <v/>
      </c>
      <c r="C89" t="str">
        <f t="shared" si="22"/>
        <v/>
      </c>
      <c r="D89" t="str">
        <f t="shared" si="22"/>
        <v/>
      </c>
      <c r="E89" s="25" t="str">
        <f t="shared" si="22"/>
        <v/>
      </c>
      <c r="F89" t="str">
        <f t="shared" si="19"/>
        <v/>
      </c>
      <c r="G89" t="str">
        <f t="shared" si="23"/>
        <v/>
      </c>
      <c r="H89" t="str">
        <f t="shared" si="23"/>
        <v/>
      </c>
      <c r="I89" t="str">
        <f t="shared" si="20"/>
        <v/>
      </c>
      <c r="J89" t="str">
        <f t="shared" si="24"/>
        <v/>
      </c>
      <c r="K89" t="str">
        <f t="shared" si="24"/>
        <v/>
      </c>
      <c r="L89" t="str">
        <f>IF(OR($A89="",入力シート_上限3千円!$G$2=""),"",入力シート_上限3千円!$G$2)</f>
        <v/>
      </c>
      <c r="M89" t="str">
        <f>IF(OR($A89="",入力シート_上限3千円!$G$3=""),"",入力シート_上限3千円!$G$3)</f>
        <v/>
      </c>
    </row>
    <row r="90" spans="1:13" x14ac:dyDescent="0.25">
      <c r="A90" t="str">
        <f>IF(入力シート_上限3千円!$B101="","",ROW()-1)</f>
        <v/>
      </c>
      <c r="B90" t="str">
        <f t="shared" si="18"/>
        <v/>
      </c>
      <c r="C90" t="str">
        <f t="shared" si="22"/>
        <v/>
      </c>
      <c r="D90" t="str">
        <f t="shared" si="22"/>
        <v/>
      </c>
      <c r="E90" s="25" t="str">
        <f t="shared" si="22"/>
        <v/>
      </c>
      <c r="F90" t="str">
        <f t="shared" si="19"/>
        <v/>
      </c>
      <c r="G90" t="str">
        <f t="shared" si="23"/>
        <v/>
      </c>
      <c r="H90" t="str">
        <f t="shared" si="23"/>
        <v/>
      </c>
      <c r="I90" t="str">
        <f t="shared" si="20"/>
        <v/>
      </c>
      <c r="J90" t="str">
        <f t="shared" si="24"/>
        <v/>
      </c>
      <c r="K90" t="str">
        <f t="shared" si="24"/>
        <v/>
      </c>
      <c r="L90" t="str">
        <f>IF(OR($A90="",入力シート_上限3千円!$G$2=""),"",入力シート_上限3千円!$G$2)</f>
        <v/>
      </c>
      <c r="M90" t="str">
        <f>IF(OR($A90="",入力シート_上限3千円!$G$3=""),"",入力シート_上限3千円!$G$3)</f>
        <v/>
      </c>
    </row>
    <row r="91" spans="1:13" x14ac:dyDescent="0.25">
      <c r="A91" t="str">
        <f>IF(入力シート_上限3千円!$B102="","",ROW()-1)</f>
        <v/>
      </c>
      <c r="B91" t="str">
        <f t="shared" si="18"/>
        <v/>
      </c>
      <c r="C91" t="str">
        <f t="shared" si="22"/>
        <v/>
      </c>
      <c r="D91" t="str">
        <f t="shared" si="22"/>
        <v/>
      </c>
      <c r="E91" s="25" t="str">
        <f t="shared" si="22"/>
        <v/>
      </c>
      <c r="F91" t="str">
        <f t="shared" si="19"/>
        <v/>
      </c>
      <c r="G91" t="str">
        <f t="shared" si="23"/>
        <v/>
      </c>
      <c r="H91" t="str">
        <f t="shared" si="23"/>
        <v/>
      </c>
      <c r="I91" t="str">
        <f t="shared" si="20"/>
        <v/>
      </c>
      <c r="J91" t="str">
        <f t="shared" si="24"/>
        <v/>
      </c>
      <c r="K91" t="str">
        <f t="shared" si="24"/>
        <v/>
      </c>
      <c r="L91" t="str">
        <f>IF(OR($A91="",入力シート_上限3千円!$G$2=""),"",入力シート_上限3千円!$G$2)</f>
        <v/>
      </c>
      <c r="M91" t="str">
        <f>IF(OR($A91="",入力シート_上限3千円!$G$3=""),"",入力シート_上限3千円!$G$3)</f>
        <v/>
      </c>
    </row>
    <row r="92" spans="1:13" x14ac:dyDescent="0.25">
      <c r="A92" t="str">
        <f>IF(入力シート_上限3千円!$B103="","",ROW()-1)</f>
        <v/>
      </c>
      <c r="B92" t="str">
        <f t="shared" si="18"/>
        <v/>
      </c>
      <c r="C92" t="str">
        <f t="shared" ref="C92:E101" si="25">IFERROR(IF(VLOOKUP($A92,実績一覧,COLUMN(),FALSE)=0,"",VLOOKUP($A92,実績一覧,COLUMN(),FALSE)),"")</f>
        <v/>
      </c>
      <c r="D92" t="str">
        <f t="shared" si="25"/>
        <v/>
      </c>
      <c r="E92" s="25" t="str">
        <f t="shared" si="25"/>
        <v/>
      </c>
      <c r="F92" t="str">
        <f t="shared" si="19"/>
        <v/>
      </c>
      <c r="G92" t="str">
        <f t="shared" si="23"/>
        <v/>
      </c>
      <c r="H92" t="str">
        <f t="shared" si="23"/>
        <v/>
      </c>
      <c r="I92" t="str">
        <f t="shared" si="20"/>
        <v/>
      </c>
      <c r="J92" t="str">
        <f t="shared" si="24"/>
        <v/>
      </c>
      <c r="K92" t="str">
        <f t="shared" si="24"/>
        <v/>
      </c>
      <c r="L92" t="str">
        <f>IF(OR($A92="",入力シート_上限3千円!$G$2=""),"",入力シート_上限3千円!$G$2)</f>
        <v/>
      </c>
      <c r="M92" t="str">
        <f>IF(OR($A92="",入力シート_上限3千円!$G$3=""),"",入力シート_上限3千円!$G$3)</f>
        <v/>
      </c>
    </row>
    <row r="93" spans="1:13" x14ac:dyDescent="0.25">
      <c r="A93" t="str">
        <f>IF(入力シート_上限3千円!$B104="","",ROW()-1)</f>
        <v/>
      </c>
      <c r="B93" t="str">
        <f t="shared" si="18"/>
        <v/>
      </c>
      <c r="C93" t="str">
        <f t="shared" si="25"/>
        <v/>
      </c>
      <c r="D93" t="str">
        <f t="shared" si="25"/>
        <v/>
      </c>
      <c r="E93" s="25" t="str">
        <f t="shared" si="25"/>
        <v/>
      </c>
      <c r="F93" t="str">
        <f t="shared" si="19"/>
        <v/>
      </c>
      <c r="G93" t="str">
        <f t="shared" si="23"/>
        <v/>
      </c>
      <c r="H93" t="str">
        <f t="shared" si="23"/>
        <v/>
      </c>
      <c r="I93" t="str">
        <f t="shared" si="20"/>
        <v/>
      </c>
      <c r="J93" t="str">
        <f t="shared" si="24"/>
        <v/>
      </c>
      <c r="K93" t="str">
        <f t="shared" si="24"/>
        <v/>
      </c>
      <c r="L93" t="str">
        <f>IF(OR($A93="",入力シート_上限3千円!$G$2=""),"",入力シート_上限3千円!$G$2)</f>
        <v/>
      </c>
      <c r="M93" t="str">
        <f>IF(OR($A93="",入力シート_上限3千円!$G$3=""),"",入力シート_上限3千円!$G$3)</f>
        <v/>
      </c>
    </row>
    <row r="94" spans="1:13" x14ac:dyDescent="0.25">
      <c r="A94" t="str">
        <f>IF(入力シート_上限3千円!$B105="","",ROW()-1)</f>
        <v/>
      </c>
      <c r="B94" t="str">
        <f t="shared" si="18"/>
        <v/>
      </c>
      <c r="C94" t="str">
        <f t="shared" si="25"/>
        <v/>
      </c>
      <c r="D94" t="str">
        <f t="shared" si="25"/>
        <v/>
      </c>
      <c r="E94" s="25" t="str">
        <f t="shared" si="25"/>
        <v/>
      </c>
      <c r="F94" t="str">
        <f t="shared" si="19"/>
        <v/>
      </c>
      <c r="G94" t="str">
        <f t="shared" si="23"/>
        <v/>
      </c>
      <c r="H94" t="str">
        <f t="shared" si="23"/>
        <v/>
      </c>
      <c r="I94" t="str">
        <f t="shared" si="20"/>
        <v/>
      </c>
      <c r="J94" t="str">
        <f t="shared" si="24"/>
        <v/>
      </c>
      <c r="K94" t="str">
        <f t="shared" si="24"/>
        <v/>
      </c>
      <c r="L94" t="str">
        <f>IF(OR($A94="",入力シート_上限3千円!$G$2=""),"",入力シート_上限3千円!$G$2)</f>
        <v/>
      </c>
      <c r="M94" t="str">
        <f>IF(OR($A94="",入力シート_上限3千円!$G$3=""),"",入力シート_上限3千円!$G$3)</f>
        <v/>
      </c>
    </row>
    <row r="95" spans="1:13" x14ac:dyDescent="0.25">
      <c r="A95" t="str">
        <f>IF(入力シート_上限3千円!$B106="","",ROW()-1)</f>
        <v/>
      </c>
      <c r="B95" t="str">
        <f t="shared" si="18"/>
        <v/>
      </c>
      <c r="C95" t="str">
        <f t="shared" si="25"/>
        <v/>
      </c>
      <c r="D95" t="str">
        <f t="shared" si="25"/>
        <v/>
      </c>
      <c r="E95" s="25" t="str">
        <f t="shared" si="25"/>
        <v/>
      </c>
      <c r="F95" t="str">
        <f t="shared" si="19"/>
        <v/>
      </c>
      <c r="G95" t="str">
        <f t="shared" si="23"/>
        <v/>
      </c>
      <c r="H95" t="str">
        <f t="shared" si="23"/>
        <v/>
      </c>
      <c r="I95" t="str">
        <f t="shared" si="20"/>
        <v/>
      </c>
      <c r="J95" t="str">
        <f t="shared" si="24"/>
        <v/>
      </c>
      <c r="K95" t="str">
        <f t="shared" si="24"/>
        <v/>
      </c>
      <c r="L95" t="str">
        <f>IF(OR($A95="",入力シート_上限3千円!$G$2=""),"",入力シート_上限3千円!$G$2)</f>
        <v/>
      </c>
      <c r="M95" t="str">
        <f>IF(OR($A95="",入力シート_上限3千円!$G$3=""),"",入力シート_上限3千円!$G$3)</f>
        <v/>
      </c>
    </row>
    <row r="96" spans="1:13" x14ac:dyDescent="0.25">
      <c r="A96" t="str">
        <f>IF(入力シート_上限3千円!$B107="","",ROW()-1)</f>
        <v/>
      </c>
      <c r="B96" t="str">
        <f t="shared" si="18"/>
        <v/>
      </c>
      <c r="C96" t="str">
        <f t="shared" si="25"/>
        <v/>
      </c>
      <c r="D96" t="str">
        <f t="shared" si="25"/>
        <v/>
      </c>
      <c r="E96" s="25" t="str">
        <f t="shared" si="25"/>
        <v/>
      </c>
      <c r="F96" t="str">
        <f t="shared" si="19"/>
        <v/>
      </c>
      <c r="G96" t="str">
        <f t="shared" si="23"/>
        <v/>
      </c>
      <c r="H96" t="str">
        <f t="shared" si="23"/>
        <v/>
      </c>
      <c r="I96" t="str">
        <f t="shared" si="20"/>
        <v/>
      </c>
      <c r="J96" t="str">
        <f t="shared" si="24"/>
        <v/>
      </c>
      <c r="K96" t="str">
        <f t="shared" si="24"/>
        <v/>
      </c>
      <c r="L96" t="str">
        <f>IF(OR($A96="",入力シート_上限3千円!$G$2=""),"",入力シート_上限3千円!$G$2)</f>
        <v/>
      </c>
      <c r="M96" t="str">
        <f>IF(OR($A96="",入力シート_上限3千円!$G$3=""),"",入力シート_上限3千円!$G$3)</f>
        <v/>
      </c>
    </row>
    <row r="97" spans="1:13" x14ac:dyDescent="0.25">
      <c r="A97" t="str">
        <f>IF(入力シート_上限3千円!$B108="","",ROW()-1)</f>
        <v/>
      </c>
      <c r="B97" t="str">
        <f t="shared" si="18"/>
        <v/>
      </c>
      <c r="C97" t="str">
        <f t="shared" si="25"/>
        <v/>
      </c>
      <c r="D97" t="str">
        <f t="shared" si="25"/>
        <v/>
      </c>
      <c r="E97" s="25" t="str">
        <f t="shared" si="25"/>
        <v/>
      </c>
      <c r="F97" t="str">
        <f t="shared" si="19"/>
        <v/>
      </c>
      <c r="G97" t="str">
        <f t="shared" si="23"/>
        <v/>
      </c>
      <c r="H97" t="str">
        <f t="shared" si="23"/>
        <v/>
      </c>
      <c r="I97" t="str">
        <f t="shared" si="20"/>
        <v/>
      </c>
      <c r="J97" t="str">
        <f t="shared" si="24"/>
        <v/>
      </c>
      <c r="K97" t="str">
        <f t="shared" si="24"/>
        <v/>
      </c>
      <c r="L97" t="str">
        <f>IF(OR($A97="",入力シート_上限3千円!$G$2=""),"",入力シート_上限3千円!$G$2)</f>
        <v/>
      </c>
      <c r="M97" t="str">
        <f>IF(OR($A97="",入力シート_上限3千円!$G$3=""),"",入力シート_上限3千円!$G$3)</f>
        <v/>
      </c>
    </row>
    <row r="98" spans="1:13" x14ac:dyDescent="0.25">
      <c r="A98" t="str">
        <f>IF(入力シート_上限3千円!$B109="","",ROW()-1)</f>
        <v/>
      </c>
      <c r="B98" t="str">
        <f t="shared" si="18"/>
        <v/>
      </c>
      <c r="C98" t="str">
        <f t="shared" si="25"/>
        <v/>
      </c>
      <c r="D98" t="str">
        <f t="shared" si="25"/>
        <v/>
      </c>
      <c r="E98" s="25" t="str">
        <f t="shared" si="25"/>
        <v/>
      </c>
      <c r="F98" t="str">
        <f t="shared" si="19"/>
        <v/>
      </c>
      <c r="G98" t="str">
        <f t="shared" si="23"/>
        <v/>
      </c>
      <c r="H98" t="str">
        <f t="shared" si="23"/>
        <v/>
      </c>
      <c r="I98" t="str">
        <f t="shared" si="20"/>
        <v/>
      </c>
      <c r="J98" t="str">
        <f t="shared" si="24"/>
        <v/>
      </c>
      <c r="K98" t="str">
        <f t="shared" si="24"/>
        <v/>
      </c>
      <c r="L98" t="str">
        <f>IF(OR($A98="",入力シート_上限3千円!$G$2=""),"",入力シート_上限3千円!$G$2)</f>
        <v/>
      </c>
      <c r="M98" t="str">
        <f>IF(OR($A98="",入力シート_上限3千円!$G$3=""),"",入力シート_上限3千円!$G$3)</f>
        <v/>
      </c>
    </row>
    <row r="99" spans="1:13" x14ac:dyDescent="0.25">
      <c r="A99" t="str">
        <f>IF(入力シート_上限3千円!$B110="","",ROW()-1)</f>
        <v/>
      </c>
      <c r="B99" t="str">
        <f t="shared" si="18"/>
        <v/>
      </c>
      <c r="C99" t="str">
        <f t="shared" si="25"/>
        <v/>
      </c>
      <c r="D99" t="str">
        <f t="shared" si="25"/>
        <v/>
      </c>
      <c r="E99" s="25" t="str">
        <f t="shared" si="25"/>
        <v/>
      </c>
      <c r="F99" t="str">
        <f t="shared" si="19"/>
        <v/>
      </c>
      <c r="G99" t="str">
        <f t="shared" si="23"/>
        <v/>
      </c>
      <c r="H99" t="str">
        <f t="shared" si="23"/>
        <v/>
      </c>
      <c r="I99" t="str">
        <f t="shared" si="20"/>
        <v/>
      </c>
      <c r="J99" t="str">
        <f t="shared" si="24"/>
        <v/>
      </c>
      <c r="K99" t="str">
        <f t="shared" si="24"/>
        <v/>
      </c>
      <c r="L99" t="str">
        <f>IF(OR($A99="",入力シート_上限3千円!$G$2=""),"",入力シート_上限3千円!$G$2)</f>
        <v/>
      </c>
      <c r="M99" t="str">
        <f>IF(OR($A99="",入力シート_上限3千円!$G$3=""),"",入力シート_上限3千円!$G$3)</f>
        <v/>
      </c>
    </row>
    <row r="100" spans="1:13" x14ac:dyDescent="0.25">
      <c r="A100" t="str">
        <f>IF(入力シート_上限3千円!$B111="","",ROW()-1)</f>
        <v/>
      </c>
      <c r="B100" t="str">
        <f t="shared" si="18"/>
        <v/>
      </c>
      <c r="C100" t="str">
        <f t="shared" si="25"/>
        <v/>
      </c>
      <c r="D100" t="str">
        <f t="shared" si="25"/>
        <v/>
      </c>
      <c r="E100" s="25" t="str">
        <f t="shared" si="25"/>
        <v/>
      </c>
      <c r="F100" t="str">
        <f t="shared" si="19"/>
        <v/>
      </c>
      <c r="G100" t="str">
        <f t="shared" si="23"/>
        <v/>
      </c>
      <c r="H100" t="str">
        <f t="shared" si="23"/>
        <v/>
      </c>
      <c r="I100" t="str">
        <f t="shared" si="20"/>
        <v/>
      </c>
      <c r="J100" t="str">
        <f t="shared" si="24"/>
        <v/>
      </c>
      <c r="K100" t="str">
        <f t="shared" si="24"/>
        <v/>
      </c>
      <c r="L100" t="str">
        <f>IF(OR($A100="",入力シート_上限3千円!$G$2=""),"",入力シート_上限3千円!$G$2)</f>
        <v/>
      </c>
      <c r="M100" t="str">
        <f>IF(OR($A100="",入力シート_上限3千円!$G$3=""),"",入力シート_上限3千円!$G$3)</f>
        <v/>
      </c>
    </row>
    <row r="101" spans="1:13" x14ac:dyDescent="0.25">
      <c r="A101" t="str">
        <f>IF(入力シート_上限3千円!$B112="","",ROW()-1)</f>
        <v/>
      </c>
      <c r="B101" t="str">
        <f t="shared" si="18"/>
        <v/>
      </c>
      <c r="C101" t="str">
        <f t="shared" si="25"/>
        <v/>
      </c>
      <c r="D101" t="str">
        <f t="shared" si="25"/>
        <v/>
      </c>
      <c r="E101" s="25" t="str">
        <f t="shared" si="25"/>
        <v/>
      </c>
      <c r="F101" t="str">
        <f t="shared" si="19"/>
        <v/>
      </c>
      <c r="G101" t="str">
        <f t="shared" si="23"/>
        <v/>
      </c>
      <c r="H101" t="str">
        <f t="shared" si="23"/>
        <v/>
      </c>
      <c r="I101" t="str">
        <f t="shared" si="20"/>
        <v/>
      </c>
      <c r="J101" t="str">
        <f t="shared" si="24"/>
        <v/>
      </c>
      <c r="K101" t="str">
        <f t="shared" si="24"/>
        <v/>
      </c>
      <c r="L101" t="str">
        <f>IF(OR($A101="",入力シート_上限3千円!$G$2=""),"",入力シート_上限3千円!$G$2)</f>
        <v/>
      </c>
      <c r="M101" t="str">
        <f>IF(OR($A101="",入力シート_上限3千円!$G$3=""),"",入力シート_上限3千円!$G$3)</f>
        <v/>
      </c>
    </row>
    <row r="102" spans="1:13" x14ac:dyDescent="0.25">
      <c r="A102" t="str">
        <f>IF(入力シート_上限3千円!$B113="","",ROW()-1)</f>
        <v/>
      </c>
      <c r="B102" t="str">
        <f t="shared" si="18"/>
        <v/>
      </c>
      <c r="C102" t="str">
        <f t="shared" ref="C102:E111" si="26">IFERROR(IF(VLOOKUP($A102,実績一覧,COLUMN(),FALSE)=0,"",VLOOKUP($A102,実績一覧,COLUMN(),FALSE)),"")</f>
        <v/>
      </c>
      <c r="D102" t="str">
        <f t="shared" si="26"/>
        <v/>
      </c>
      <c r="E102" s="25" t="str">
        <f t="shared" si="26"/>
        <v/>
      </c>
      <c r="F102" t="str">
        <f t="shared" si="19"/>
        <v/>
      </c>
      <c r="G102" t="str">
        <f t="shared" ref="G102:H121" si="27">IFERROR(IF(VLOOKUP($A102,実績一覧,COLUMN()+1,FALSE)=0,"",VLOOKUP($A102,実績一覧,COLUMN()+1,FALSE)),"")</f>
        <v/>
      </c>
      <c r="H102" t="str">
        <f t="shared" si="27"/>
        <v/>
      </c>
      <c r="I102" t="str">
        <f t="shared" si="20"/>
        <v/>
      </c>
      <c r="J102" t="str">
        <f t="shared" ref="J102:K121" si="28">IFERROR(IF(VLOOKUP($A102,実績一覧,COLUMN()+3,FALSE)=0,"",VLOOKUP($A102,実績一覧,COLUMN()+3,FALSE)),"")</f>
        <v/>
      </c>
      <c r="K102" t="str">
        <f t="shared" si="28"/>
        <v/>
      </c>
      <c r="L102" t="str">
        <f>IF(OR($A102="",入力シート_上限3千円!$G$2=""),"",入力シート_上限3千円!$G$2)</f>
        <v/>
      </c>
      <c r="M102" t="str">
        <f>IF(OR($A102="",入力シート_上限3千円!$G$3=""),"",入力シート_上限3千円!$G$3)</f>
        <v/>
      </c>
    </row>
    <row r="103" spans="1:13" x14ac:dyDescent="0.25">
      <c r="A103" t="str">
        <f>IF(入力シート_上限3千円!$B114="","",ROW()-1)</f>
        <v/>
      </c>
      <c r="B103" t="str">
        <f t="shared" si="18"/>
        <v/>
      </c>
      <c r="C103" t="str">
        <f t="shared" si="26"/>
        <v/>
      </c>
      <c r="D103" t="str">
        <f t="shared" si="26"/>
        <v/>
      </c>
      <c r="E103" s="25" t="str">
        <f t="shared" si="26"/>
        <v/>
      </c>
      <c r="F103" t="str">
        <f t="shared" si="19"/>
        <v/>
      </c>
      <c r="G103" t="str">
        <f t="shared" si="27"/>
        <v/>
      </c>
      <c r="H103" t="str">
        <f t="shared" si="27"/>
        <v/>
      </c>
      <c r="I103" t="str">
        <f t="shared" si="20"/>
        <v/>
      </c>
      <c r="J103" t="str">
        <f t="shared" si="28"/>
        <v/>
      </c>
      <c r="K103" t="str">
        <f t="shared" si="28"/>
        <v/>
      </c>
      <c r="L103" t="str">
        <f>IF(OR($A103="",入力シート_上限3千円!$G$2=""),"",入力シート_上限3千円!$G$2)</f>
        <v/>
      </c>
      <c r="M103" t="str">
        <f>IF(OR($A103="",入力シート_上限3千円!$G$3=""),"",入力シート_上限3千円!$G$3)</f>
        <v/>
      </c>
    </row>
    <row r="104" spans="1:13" x14ac:dyDescent="0.25">
      <c r="A104" t="str">
        <f>IF(入力シート_上限3千円!$B115="","",ROW()-1)</f>
        <v/>
      </c>
      <c r="B104" t="str">
        <f t="shared" si="18"/>
        <v/>
      </c>
      <c r="C104" t="str">
        <f t="shared" si="26"/>
        <v/>
      </c>
      <c r="D104" t="str">
        <f t="shared" si="26"/>
        <v/>
      </c>
      <c r="E104" s="25" t="str">
        <f t="shared" si="26"/>
        <v/>
      </c>
      <c r="F104" t="str">
        <f t="shared" si="19"/>
        <v/>
      </c>
      <c r="G104" t="str">
        <f t="shared" si="27"/>
        <v/>
      </c>
      <c r="H104" t="str">
        <f t="shared" si="27"/>
        <v/>
      </c>
      <c r="I104" t="str">
        <f t="shared" si="20"/>
        <v/>
      </c>
      <c r="J104" t="str">
        <f t="shared" si="28"/>
        <v/>
      </c>
      <c r="K104" t="str">
        <f t="shared" si="28"/>
        <v/>
      </c>
      <c r="L104" t="str">
        <f>IF(OR($A104="",入力シート_上限3千円!$G$2=""),"",入力シート_上限3千円!$G$2)</f>
        <v/>
      </c>
      <c r="M104" t="str">
        <f>IF(OR($A104="",入力シート_上限3千円!$G$3=""),"",入力シート_上限3千円!$G$3)</f>
        <v/>
      </c>
    </row>
    <row r="105" spans="1:13" x14ac:dyDescent="0.25">
      <c r="A105" t="str">
        <f>IF(入力シート_上限3千円!$B116="","",ROW()-1)</f>
        <v/>
      </c>
      <c r="B105" t="str">
        <f t="shared" si="18"/>
        <v/>
      </c>
      <c r="C105" t="str">
        <f t="shared" si="26"/>
        <v/>
      </c>
      <c r="D105" t="str">
        <f t="shared" si="26"/>
        <v/>
      </c>
      <c r="E105" s="25" t="str">
        <f t="shared" si="26"/>
        <v/>
      </c>
      <c r="F105" t="str">
        <f t="shared" si="19"/>
        <v/>
      </c>
      <c r="G105" t="str">
        <f t="shared" si="27"/>
        <v/>
      </c>
      <c r="H105" t="str">
        <f t="shared" si="27"/>
        <v/>
      </c>
      <c r="I105" t="str">
        <f t="shared" si="20"/>
        <v/>
      </c>
      <c r="J105" t="str">
        <f t="shared" si="28"/>
        <v/>
      </c>
      <c r="K105" t="str">
        <f t="shared" si="28"/>
        <v/>
      </c>
      <c r="L105" t="str">
        <f>IF(OR($A105="",入力シート_上限3千円!$G$2=""),"",入力シート_上限3千円!$G$2)</f>
        <v/>
      </c>
      <c r="M105" t="str">
        <f>IF(OR($A105="",入力シート_上限3千円!$G$3=""),"",入力シート_上限3千円!$G$3)</f>
        <v/>
      </c>
    </row>
    <row r="106" spans="1:13" x14ac:dyDescent="0.25">
      <c r="A106" t="str">
        <f>IF(入力シート_上限3千円!$B117="","",ROW()-1)</f>
        <v/>
      </c>
      <c r="B106" t="str">
        <f t="shared" si="18"/>
        <v/>
      </c>
      <c r="C106" t="str">
        <f t="shared" si="26"/>
        <v/>
      </c>
      <c r="D106" t="str">
        <f t="shared" si="26"/>
        <v/>
      </c>
      <c r="E106" s="25" t="str">
        <f t="shared" si="26"/>
        <v/>
      </c>
      <c r="F106" t="str">
        <f t="shared" si="19"/>
        <v/>
      </c>
      <c r="G106" t="str">
        <f t="shared" si="27"/>
        <v/>
      </c>
      <c r="H106" t="str">
        <f t="shared" si="27"/>
        <v/>
      </c>
      <c r="I106" t="str">
        <f t="shared" si="20"/>
        <v/>
      </c>
      <c r="J106" t="str">
        <f t="shared" si="28"/>
        <v/>
      </c>
      <c r="K106" t="str">
        <f t="shared" si="28"/>
        <v/>
      </c>
      <c r="L106" t="str">
        <f>IF(OR($A106="",入力シート_上限3千円!$G$2=""),"",入力シート_上限3千円!$G$2)</f>
        <v/>
      </c>
      <c r="M106" t="str">
        <f>IF(OR($A106="",入力シート_上限3千円!$G$3=""),"",入力シート_上限3千円!$G$3)</f>
        <v/>
      </c>
    </row>
    <row r="107" spans="1:13" x14ac:dyDescent="0.25">
      <c r="A107" t="str">
        <f>IF(入力シート_上限3千円!$B118="","",ROW()-1)</f>
        <v/>
      </c>
      <c r="B107" t="str">
        <f t="shared" si="18"/>
        <v/>
      </c>
      <c r="C107" t="str">
        <f t="shared" si="26"/>
        <v/>
      </c>
      <c r="D107" t="str">
        <f t="shared" si="26"/>
        <v/>
      </c>
      <c r="E107" s="25" t="str">
        <f t="shared" si="26"/>
        <v/>
      </c>
      <c r="F107" t="str">
        <f t="shared" si="19"/>
        <v/>
      </c>
      <c r="G107" t="str">
        <f t="shared" si="27"/>
        <v/>
      </c>
      <c r="H107" t="str">
        <f t="shared" si="27"/>
        <v/>
      </c>
      <c r="I107" t="str">
        <f t="shared" si="20"/>
        <v/>
      </c>
      <c r="J107" t="str">
        <f t="shared" si="28"/>
        <v/>
      </c>
      <c r="K107" t="str">
        <f t="shared" si="28"/>
        <v/>
      </c>
      <c r="L107" t="str">
        <f>IF(OR($A107="",入力シート_上限3千円!$G$2=""),"",入力シート_上限3千円!$G$2)</f>
        <v/>
      </c>
      <c r="M107" t="str">
        <f>IF(OR($A107="",入力シート_上限3千円!$G$3=""),"",入力シート_上限3千円!$G$3)</f>
        <v/>
      </c>
    </row>
    <row r="108" spans="1:13" x14ac:dyDescent="0.25">
      <c r="A108" t="str">
        <f>IF(入力シート_上限3千円!$B119="","",ROW()-1)</f>
        <v/>
      </c>
      <c r="B108" t="str">
        <f t="shared" si="18"/>
        <v/>
      </c>
      <c r="C108" t="str">
        <f t="shared" si="26"/>
        <v/>
      </c>
      <c r="D108" t="str">
        <f t="shared" si="26"/>
        <v/>
      </c>
      <c r="E108" s="25" t="str">
        <f t="shared" si="26"/>
        <v/>
      </c>
      <c r="F108" t="str">
        <f t="shared" si="19"/>
        <v/>
      </c>
      <c r="G108" t="str">
        <f t="shared" si="27"/>
        <v/>
      </c>
      <c r="H108" t="str">
        <f t="shared" si="27"/>
        <v/>
      </c>
      <c r="I108" t="str">
        <f t="shared" si="20"/>
        <v/>
      </c>
      <c r="J108" t="str">
        <f t="shared" si="28"/>
        <v/>
      </c>
      <c r="K108" t="str">
        <f t="shared" si="28"/>
        <v/>
      </c>
      <c r="L108" t="str">
        <f>IF(OR($A108="",入力シート_上限3千円!$G$2=""),"",入力シート_上限3千円!$G$2)</f>
        <v/>
      </c>
      <c r="M108" t="str">
        <f>IF(OR($A108="",入力シート_上限3千円!$G$3=""),"",入力シート_上限3千円!$G$3)</f>
        <v/>
      </c>
    </row>
    <row r="109" spans="1:13" x14ac:dyDescent="0.25">
      <c r="A109" t="str">
        <f>IF(入力シート_上限3千円!$B120="","",ROW()-1)</f>
        <v/>
      </c>
      <c r="B109" t="str">
        <f t="shared" si="18"/>
        <v/>
      </c>
      <c r="C109" t="str">
        <f t="shared" si="26"/>
        <v/>
      </c>
      <c r="D109" t="str">
        <f t="shared" si="26"/>
        <v/>
      </c>
      <c r="E109" s="25" t="str">
        <f t="shared" si="26"/>
        <v/>
      </c>
      <c r="F109" t="str">
        <f t="shared" si="19"/>
        <v/>
      </c>
      <c r="G109" t="str">
        <f t="shared" si="27"/>
        <v/>
      </c>
      <c r="H109" t="str">
        <f t="shared" si="27"/>
        <v/>
      </c>
      <c r="I109" t="str">
        <f t="shared" si="20"/>
        <v/>
      </c>
      <c r="J109" t="str">
        <f t="shared" si="28"/>
        <v/>
      </c>
      <c r="K109" t="str">
        <f t="shared" si="28"/>
        <v/>
      </c>
      <c r="L109" t="str">
        <f>IF(OR($A109="",入力シート_上限3千円!$G$2=""),"",入力シート_上限3千円!$G$2)</f>
        <v/>
      </c>
      <c r="M109" t="str">
        <f>IF(OR($A109="",入力シート_上限3千円!$G$3=""),"",入力シート_上限3千円!$G$3)</f>
        <v/>
      </c>
    </row>
    <row r="110" spans="1:13" x14ac:dyDescent="0.25">
      <c r="A110" t="str">
        <f>IF(入力シート_上限3千円!$B121="","",ROW()-1)</f>
        <v/>
      </c>
      <c r="B110" t="str">
        <f t="shared" si="18"/>
        <v/>
      </c>
      <c r="C110" t="str">
        <f t="shared" si="26"/>
        <v/>
      </c>
      <c r="D110" t="str">
        <f t="shared" si="26"/>
        <v/>
      </c>
      <c r="E110" s="25" t="str">
        <f t="shared" si="26"/>
        <v/>
      </c>
      <c r="F110" t="str">
        <f t="shared" si="19"/>
        <v/>
      </c>
      <c r="G110" t="str">
        <f t="shared" si="27"/>
        <v/>
      </c>
      <c r="H110" t="str">
        <f t="shared" si="27"/>
        <v/>
      </c>
      <c r="I110" t="str">
        <f t="shared" si="20"/>
        <v/>
      </c>
      <c r="J110" t="str">
        <f t="shared" si="28"/>
        <v/>
      </c>
      <c r="K110" t="str">
        <f t="shared" si="28"/>
        <v/>
      </c>
      <c r="L110" t="str">
        <f>IF(OR($A110="",入力シート_上限3千円!$G$2=""),"",入力シート_上限3千円!$G$2)</f>
        <v/>
      </c>
      <c r="M110" t="str">
        <f>IF(OR($A110="",入力シート_上限3千円!$G$3=""),"",入力シート_上限3千円!$G$3)</f>
        <v/>
      </c>
    </row>
    <row r="111" spans="1:13" x14ac:dyDescent="0.25">
      <c r="A111" t="str">
        <f>IF(入力シート_上限3千円!$B122="","",ROW()-1)</f>
        <v/>
      </c>
      <c r="B111" t="str">
        <f t="shared" si="18"/>
        <v/>
      </c>
      <c r="C111" t="str">
        <f t="shared" si="26"/>
        <v/>
      </c>
      <c r="D111" t="str">
        <f t="shared" si="26"/>
        <v/>
      </c>
      <c r="E111" s="25" t="str">
        <f t="shared" si="26"/>
        <v/>
      </c>
      <c r="F111" t="str">
        <f t="shared" si="19"/>
        <v/>
      </c>
      <c r="G111" t="str">
        <f t="shared" si="27"/>
        <v/>
      </c>
      <c r="H111" t="str">
        <f t="shared" si="27"/>
        <v/>
      </c>
      <c r="I111" t="str">
        <f t="shared" si="20"/>
        <v/>
      </c>
      <c r="J111" t="str">
        <f t="shared" si="28"/>
        <v/>
      </c>
      <c r="K111" t="str">
        <f t="shared" si="28"/>
        <v/>
      </c>
      <c r="L111" t="str">
        <f>IF(OR($A111="",入力シート_上限3千円!$G$2=""),"",入力シート_上限3千円!$G$2)</f>
        <v/>
      </c>
      <c r="M111" t="str">
        <f>IF(OR($A111="",入力シート_上限3千円!$G$3=""),"",入力シート_上限3千円!$G$3)</f>
        <v/>
      </c>
    </row>
    <row r="112" spans="1:13" x14ac:dyDescent="0.25">
      <c r="A112" t="str">
        <f>IF(入力シート_上限3千円!$B123="","",ROW()-1)</f>
        <v/>
      </c>
      <c r="B112" t="str">
        <f t="shared" si="18"/>
        <v/>
      </c>
      <c r="C112" t="str">
        <f t="shared" ref="C112:E121" si="29">IFERROR(IF(VLOOKUP($A112,実績一覧,COLUMN(),FALSE)=0,"",VLOOKUP($A112,実績一覧,COLUMN(),FALSE)),"")</f>
        <v/>
      </c>
      <c r="D112" t="str">
        <f t="shared" si="29"/>
        <v/>
      </c>
      <c r="E112" s="25" t="str">
        <f t="shared" si="29"/>
        <v/>
      </c>
      <c r="F112" t="str">
        <f t="shared" si="19"/>
        <v/>
      </c>
      <c r="G112" t="str">
        <f t="shared" si="27"/>
        <v/>
      </c>
      <c r="H112" t="str">
        <f t="shared" si="27"/>
        <v/>
      </c>
      <c r="I112" t="str">
        <f t="shared" si="20"/>
        <v/>
      </c>
      <c r="J112" t="str">
        <f t="shared" si="28"/>
        <v/>
      </c>
      <c r="K112" t="str">
        <f t="shared" si="28"/>
        <v/>
      </c>
      <c r="L112" t="str">
        <f>IF(OR($A112="",入力シート_上限3千円!$G$2=""),"",入力シート_上限3千円!$G$2)</f>
        <v/>
      </c>
      <c r="M112" t="str">
        <f>IF(OR($A112="",入力シート_上限3千円!$G$3=""),"",入力シート_上限3千円!$G$3)</f>
        <v/>
      </c>
    </row>
    <row r="113" spans="1:13" x14ac:dyDescent="0.25">
      <c r="A113" t="str">
        <f>IF(入力シート_上限3千円!$B124="","",ROW()-1)</f>
        <v/>
      </c>
      <c r="B113" t="str">
        <f t="shared" si="18"/>
        <v/>
      </c>
      <c r="C113" t="str">
        <f t="shared" si="29"/>
        <v/>
      </c>
      <c r="D113" t="str">
        <f t="shared" si="29"/>
        <v/>
      </c>
      <c r="E113" s="25" t="str">
        <f t="shared" si="29"/>
        <v/>
      </c>
      <c r="F113" t="str">
        <f t="shared" si="19"/>
        <v/>
      </c>
      <c r="G113" t="str">
        <f t="shared" si="27"/>
        <v/>
      </c>
      <c r="H113" t="str">
        <f t="shared" si="27"/>
        <v/>
      </c>
      <c r="I113" t="str">
        <f t="shared" si="20"/>
        <v/>
      </c>
      <c r="J113" t="str">
        <f t="shared" si="28"/>
        <v/>
      </c>
      <c r="K113" t="str">
        <f t="shared" si="28"/>
        <v/>
      </c>
      <c r="L113" t="str">
        <f>IF(OR($A113="",入力シート_上限3千円!$G$2=""),"",入力シート_上限3千円!$G$2)</f>
        <v/>
      </c>
      <c r="M113" t="str">
        <f>IF(OR($A113="",入力シート_上限3千円!$G$3=""),"",入力シート_上限3千円!$G$3)</f>
        <v/>
      </c>
    </row>
    <row r="114" spans="1:13" x14ac:dyDescent="0.25">
      <c r="A114" t="str">
        <f>IF(入力シート_上限3千円!$B125="","",ROW()-1)</f>
        <v/>
      </c>
      <c r="B114" t="str">
        <f t="shared" si="18"/>
        <v/>
      </c>
      <c r="C114" t="str">
        <f t="shared" si="29"/>
        <v/>
      </c>
      <c r="D114" t="str">
        <f t="shared" si="29"/>
        <v/>
      </c>
      <c r="E114" s="25" t="str">
        <f t="shared" si="29"/>
        <v/>
      </c>
      <c r="F114" t="str">
        <f t="shared" si="19"/>
        <v/>
      </c>
      <c r="G114" t="str">
        <f t="shared" si="27"/>
        <v/>
      </c>
      <c r="H114" t="str">
        <f t="shared" si="27"/>
        <v/>
      </c>
      <c r="I114" t="str">
        <f t="shared" si="20"/>
        <v/>
      </c>
      <c r="J114" t="str">
        <f t="shared" si="28"/>
        <v/>
      </c>
      <c r="K114" t="str">
        <f t="shared" si="28"/>
        <v/>
      </c>
      <c r="L114" t="str">
        <f>IF(OR($A114="",入力シート_上限3千円!$G$2=""),"",入力シート_上限3千円!$G$2)</f>
        <v/>
      </c>
      <c r="M114" t="str">
        <f>IF(OR($A114="",入力シート_上限3千円!$G$3=""),"",入力シート_上限3千円!$G$3)</f>
        <v/>
      </c>
    </row>
    <row r="115" spans="1:13" x14ac:dyDescent="0.25">
      <c r="A115" t="str">
        <f>IF(入力シート_上限3千円!$B126="","",ROW()-1)</f>
        <v/>
      </c>
      <c r="B115" t="str">
        <f t="shared" si="18"/>
        <v/>
      </c>
      <c r="C115" t="str">
        <f t="shared" si="29"/>
        <v/>
      </c>
      <c r="D115" t="str">
        <f t="shared" si="29"/>
        <v/>
      </c>
      <c r="E115" s="25" t="str">
        <f t="shared" si="29"/>
        <v/>
      </c>
      <c r="F115" t="str">
        <f t="shared" si="19"/>
        <v/>
      </c>
      <c r="G115" t="str">
        <f t="shared" si="27"/>
        <v/>
      </c>
      <c r="H115" t="str">
        <f t="shared" si="27"/>
        <v/>
      </c>
      <c r="I115" t="str">
        <f t="shared" si="20"/>
        <v/>
      </c>
      <c r="J115" t="str">
        <f t="shared" si="28"/>
        <v/>
      </c>
      <c r="K115" t="str">
        <f t="shared" si="28"/>
        <v/>
      </c>
      <c r="L115" t="str">
        <f>IF(OR($A115="",入力シート_上限3千円!$G$2=""),"",入力シート_上限3千円!$G$2)</f>
        <v/>
      </c>
      <c r="M115" t="str">
        <f>IF(OR($A115="",入力シート_上限3千円!$G$3=""),"",入力シート_上限3千円!$G$3)</f>
        <v/>
      </c>
    </row>
    <row r="116" spans="1:13" x14ac:dyDescent="0.25">
      <c r="A116" t="str">
        <f>IF(入力シート_上限3千円!$B127="","",ROW()-1)</f>
        <v/>
      </c>
      <c r="B116" t="str">
        <f t="shared" si="18"/>
        <v/>
      </c>
      <c r="C116" t="str">
        <f t="shared" si="29"/>
        <v/>
      </c>
      <c r="D116" t="str">
        <f t="shared" si="29"/>
        <v/>
      </c>
      <c r="E116" s="25" t="str">
        <f t="shared" si="29"/>
        <v/>
      </c>
      <c r="F116" t="str">
        <f t="shared" si="19"/>
        <v/>
      </c>
      <c r="G116" t="str">
        <f t="shared" si="27"/>
        <v/>
      </c>
      <c r="H116" t="str">
        <f t="shared" si="27"/>
        <v/>
      </c>
      <c r="I116" t="str">
        <f t="shared" si="20"/>
        <v/>
      </c>
      <c r="J116" t="str">
        <f t="shared" si="28"/>
        <v/>
      </c>
      <c r="K116" t="str">
        <f t="shared" si="28"/>
        <v/>
      </c>
      <c r="L116" t="str">
        <f>IF(OR($A116="",入力シート_上限3千円!$G$2=""),"",入力シート_上限3千円!$G$2)</f>
        <v/>
      </c>
      <c r="M116" t="str">
        <f>IF(OR($A116="",入力シート_上限3千円!$G$3=""),"",入力シート_上限3千円!$G$3)</f>
        <v/>
      </c>
    </row>
    <row r="117" spans="1:13" x14ac:dyDescent="0.25">
      <c r="A117" t="str">
        <f>IF(入力シート_上限3千円!$B128="","",ROW()-1)</f>
        <v/>
      </c>
      <c r="B117" t="str">
        <f t="shared" si="18"/>
        <v/>
      </c>
      <c r="C117" t="str">
        <f t="shared" si="29"/>
        <v/>
      </c>
      <c r="D117" t="str">
        <f t="shared" si="29"/>
        <v/>
      </c>
      <c r="E117" s="25" t="str">
        <f t="shared" si="29"/>
        <v/>
      </c>
      <c r="F117" t="str">
        <f t="shared" si="19"/>
        <v/>
      </c>
      <c r="G117" t="str">
        <f t="shared" si="27"/>
        <v/>
      </c>
      <c r="H117" t="str">
        <f t="shared" si="27"/>
        <v/>
      </c>
      <c r="I117" t="str">
        <f t="shared" si="20"/>
        <v/>
      </c>
      <c r="J117" t="str">
        <f t="shared" si="28"/>
        <v/>
      </c>
      <c r="K117" t="str">
        <f t="shared" si="28"/>
        <v/>
      </c>
      <c r="L117" t="str">
        <f>IF(OR($A117="",入力シート_上限3千円!$G$2=""),"",入力シート_上限3千円!$G$2)</f>
        <v/>
      </c>
      <c r="M117" t="str">
        <f>IF(OR($A117="",入力シート_上限3千円!$G$3=""),"",入力シート_上限3千円!$G$3)</f>
        <v/>
      </c>
    </row>
    <row r="118" spans="1:13" x14ac:dyDescent="0.25">
      <c r="A118" t="str">
        <f>IF(入力シート_上限3千円!$B129="","",ROW()-1)</f>
        <v/>
      </c>
      <c r="B118" t="str">
        <f t="shared" si="18"/>
        <v/>
      </c>
      <c r="C118" t="str">
        <f t="shared" si="29"/>
        <v/>
      </c>
      <c r="D118" t="str">
        <f t="shared" si="29"/>
        <v/>
      </c>
      <c r="E118" s="25" t="str">
        <f t="shared" si="29"/>
        <v/>
      </c>
      <c r="F118" t="str">
        <f t="shared" si="19"/>
        <v/>
      </c>
      <c r="G118" t="str">
        <f t="shared" si="27"/>
        <v/>
      </c>
      <c r="H118" t="str">
        <f t="shared" si="27"/>
        <v/>
      </c>
      <c r="I118" t="str">
        <f t="shared" si="20"/>
        <v/>
      </c>
      <c r="J118" t="str">
        <f t="shared" si="28"/>
        <v/>
      </c>
      <c r="K118" t="str">
        <f t="shared" si="28"/>
        <v/>
      </c>
      <c r="L118" t="str">
        <f>IF(OR($A118="",入力シート_上限3千円!$G$2=""),"",入力シート_上限3千円!$G$2)</f>
        <v/>
      </c>
      <c r="M118" t="str">
        <f>IF(OR($A118="",入力シート_上限3千円!$G$3=""),"",入力シート_上限3千円!$G$3)</f>
        <v/>
      </c>
    </row>
    <row r="119" spans="1:13" x14ac:dyDescent="0.25">
      <c r="A119" t="str">
        <f>IF(入力シート_上限3千円!$B130="","",ROW()-1)</f>
        <v/>
      </c>
      <c r="B119" t="str">
        <f t="shared" si="18"/>
        <v/>
      </c>
      <c r="C119" t="str">
        <f t="shared" si="29"/>
        <v/>
      </c>
      <c r="D119" t="str">
        <f t="shared" si="29"/>
        <v/>
      </c>
      <c r="E119" s="25" t="str">
        <f t="shared" si="29"/>
        <v/>
      </c>
      <c r="F119" t="str">
        <f t="shared" si="19"/>
        <v/>
      </c>
      <c r="G119" t="str">
        <f t="shared" si="27"/>
        <v/>
      </c>
      <c r="H119" t="str">
        <f t="shared" si="27"/>
        <v/>
      </c>
      <c r="I119" t="str">
        <f t="shared" si="20"/>
        <v/>
      </c>
      <c r="J119" t="str">
        <f t="shared" si="28"/>
        <v/>
      </c>
      <c r="K119" t="str">
        <f t="shared" si="28"/>
        <v/>
      </c>
      <c r="L119" t="str">
        <f>IF(OR($A119="",入力シート_上限3千円!$G$2=""),"",入力シート_上限3千円!$G$2)</f>
        <v/>
      </c>
      <c r="M119" t="str">
        <f>IF(OR($A119="",入力シート_上限3千円!$G$3=""),"",入力シート_上限3千円!$G$3)</f>
        <v/>
      </c>
    </row>
    <row r="120" spans="1:13" x14ac:dyDescent="0.25">
      <c r="A120" t="str">
        <f>IF(入力シート_上限3千円!$B131="","",ROW()-1)</f>
        <v/>
      </c>
      <c r="B120" t="str">
        <f t="shared" si="18"/>
        <v/>
      </c>
      <c r="C120" t="str">
        <f t="shared" si="29"/>
        <v/>
      </c>
      <c r="D120" t="str">
        <f t="shared" si="29"/>
        <v/>
      </c>
      <c r="E120" s="25" t="str">
        <f t="shared" si="29"/>
        <v/>
      </c>
      <c r="F120" t="str">
        <f t="shared" si="19"/>
        <v/>
      </c>
      <c r="G120" t="str">
        <f t="shared" si="27"/>
        <v/>
      </c>
      <c r="H120" t="str">
        <f t="shared" si="27"/>
        <v/>
      </c>
      <c r="I120" t="str">
        <f t="shared" si="20"/>
        <v/>
      </c>
      <c r="J120" t="str">
        <f t="shared" si="28"/>
        <v/>
      </c>
      <c r="K120" t="str">
        <f t="shared" si="28"/>
        <v/>
      </c>
      <c r="L120" t="str">
        <f>IF(OR($A120="",入力シート_上限3千円!$G$2=""),"",入力シート_上限3千円!$G$2)</f>
        <v/>
      </c>
      <c r="M120" t="str">
        <f>IF(OR($A120="",入力シート_上限3千円!$G$3=""),"",入力シート_上限3千円!$G$3)</f>
        <v/>
      </c>
    </row>
    <row r="121" spans="1:13" x14ac:dyDescent="0.25">
      <c r="A121" t="str">
        <f>IF(入力シート_上限3千円!$B132="","",ROW()-1)</f>
        <v/>
      </c>
      <c r="B121" t="str">
        <f t="shared" si="18"/>
        <v/>
      </c>
      <c r="C121" t="str">
        <f t="shared" si="29"/>
        <v/>
      </c>
      <c r="D121" t="str">
        <f t="shared" si="29"/>
        <v/>
      </c>
      <c r="E121" s="25" t="str">
        <f t="shared" si="29"/>
        <v/>
      </c>
      <c r="F121" t="str">
        <f t="shared" si="19"/>
        <v/>
      </c>
      <c r="G121" t="str">
        <f t="shared" si="27"/>
        <v/>
      </c>
      <c r="H121" t="str">
        <f t="shared" si="27"/>
        <v/>
      </c>
      <c r="I121" t="str">
        <f t="shared" si="20"/>
        <v/>
      </c>
      <c r="J121" t="str">
        <f t="shared" si="28"/>
        <v/>
      </c>
      <c r="K121" t="str">
        <f t="shared" si="28"/>
        <v/>
      </c>
      <c r="L121" t="str">
        <f>IF(OR($A121="",入力シート_上限3千円!$G$2=""),"",入力シート_上限3千円!$G$2)</f>
        <v/>
      </c>
      <c r="M121" t="str">
        <f>IF(OR($A121="",入力シート_上限3千円!$G$3=""),"",入力シート_上限3千円!$G$3)</f>
        <v/>
      </c>
    </row>
    <row r="122" spans="1:13" x14ac:dyDescent="0.25">
      <c r="A122" t="str">
        <f>IF(入力シート_上限3千円!$B133="","",ROW()-1)</f>
        <v/>
      </c>
      <c r="B122" t="str">
        <f t="shared" si="18"/>
        <v/>
      </c>
      <c r="C122" t="str">
        <f t="shared" ref="C122:E131" si="30">IFERROR(IF(VLOOKUP($A122,実績一覧,COLUMN(),FALSE)=0,"",VLOOKUP($A122,実績一覧,COLUMN(),FALSE)),"")</f>
        <v/>
      </c>
      <c r="D122" t="str">
        <f t="shared" si="30"/>
        <v/>
      </c>
      <c r="E122" s="25" t="str">
        <f t="shared" si="30"/>
        <v/>
      </c>
      <c r="F122" t="str">
        <f t="shared" si="19"/>
        <v/>
      </c>
      <c r="G122" t="str">
        <f t="shared" ref="G122:H141" si="31">IFERROR(IF(VLOOKUP($A122,実績一覧,COLUMN()+1,FALSE)=0,"",VLOOKUP($A122,実績一覧,COLUMN()+1,FALSE)),"")</f>
        <v/>
      </c>
      <c r="H122" t="str">
        <f t="shared" si="31"/>
        <v/>
      </c>
      <c r="I122" t="str">
        <f t="shared" si="20"/>
        <v/>
      </c>
      <c r="J122" t="str">
        <f t="shared" ref="J122:K141" si="32">IFERROR(IF(VLOOKUP($A122,実績一覧,COLUMN()+3,FALSE)=0,"",VLOOKUP($A122,実績一覧,COLUMN()+3,FALSE)),"")</f>
        <v/>
      </c>
      <c r="K122" t="str">
        <f t="shared" si="32"/>
        <v/>
      </c>
      <c r="L122" t="str">
        <f>IF(OR($A122="",入力シート_上限3千円!$G$2=""),"",入力シート_上限3千円!$G$2)</f>
        <v/>
      </c>
      <c r="M122" t="str">
        <f>IF(OR($A122="",入力シート_上限3千円!$G$3=""),"",入力シート_上限3千円!$G$3)</f>
        <v/>
      </c>
    </row>
    <row r="123" spans="1:13" x14ac:dyDescent="0.25">
      <c r="A123" t="str">
        <f>IF(入力シート_上限3千円!$B134="","",ROW()-1)</f>
        <v/>
      </c>
      <c r="B123" t="str">
        <f t="shared" si="18"/>
        <v/>
      </c>
      <c r="C123" t="str">
        <f t="shared" si="30"/>
        <v/>
      </c>
      <c r="D123" t="str">
        <f t="shared" si="30"/>
        <v/>
      </c>
      <c r="E123" s="25" t="str">
        <f t="shared" si="30"/>
        <v/>
      </c>
      <c r="F123" t="str">
        <f t="shared" si="19"/>
        <v/>
      </c>
      <c r="G123" t="str">
        <f t="shared" si="31"/>
        <v/>
      </c>
      <c r="H123" t="str">
        <f t="shared" si="31"/>
        <v/>
      </c>
      <c r="I123" t="str">
        <f t="shared" si="20"/>
        <v/>
      </c>
      <c r="J123" t="str">
        <f t="shared" si="32"/>
        <v/>
      </c>
      <c r="K123" t="str">
        <f t="shared" si="32"/>
        <v/>
      </c>
      <c r="L123" t="str">
        <f>IF(OR($A123="",入力シート_上限3千円!$G$2=""),"",入力シート_上限3千円!$G$2)</f>
        <v/>
      </c>
      <c r="M123" t="str">
        <f>IF(OR($A123="",入力シート_上限3千円!$G$3=""),"",入力シート_上限3千円!$G$3)</f>
        <v/>
      </c>
    </row>
    <row r="124" spans="1:13" x14ac:dyDescent="0.25">
      <c r="A124" t="str">
        <f>IF(入力シート_上限3千円!$B135="","",ROW()-1)</f>
        <v/>
      </c>
      <c r="B124" t="str">
        <f t="shared" si="18"/>
        <v/>
      </c>
      <c r="C124" t="str">
        <f t="shared" si="30"/>
        <v/>
      </c>
      <c r="D124" t="str">
        <f t="shared" si="30"/>
        <v/>
      </c>
      <c r="E124" s="25" t="str">
        <f t="shared" si="30"/>
        <v/>
      </c>
      <c r="F124" t="str">
        <f t="shared" si="19"/>
        <v/>
      </c>
      <c r="G124" t="str">
        <f t="shared" si="31"/>
        <v/>
      </c>
      <c r="H124" t="str">
        <f t="shared" si="31"/>
        <v/>
      </c>
      <c r="I124" t="str">
        <f t="shared" si="20"/>
        <v/>
      </c>
      <c r="J124" t="str">
        <f t="shared" si="32"/>
        <v/>
      </c>
      <c r="K124" t="str">
        <f t="shared" si="32"/>
        <v/>
      </c>
      <c r="L124" t="str">
        <f>IF(OR($A124="",入力シート_上限3千円!$G$2=""),"",入力シート_上限3千円!$G$2)</f>
        <v/>
      </c>
      <c r="M124" t="str">
        <f>IF(OR($A124="",入力シート_上限3千円!$G$3=""),"",入力シート_上限3千円!$G$3)</f>
        <v/>
      </c>
    </row>
    <row r="125" spans="1:13" x14ac:dyDescent="0.25">
      <c r="A125" t="str">
        <f>IF(入力シート_上限3千円!$B136="","",ROW()-1)</f>
        <v/>
      </c>
      <c r="B125" t="str">
        <f t="shared" si="18"/>
        <v/>
      </c>
      <c r="C125" t="str">
        <f t="shared" si="30"/>
        <v/>
      </c>
      <c r="D125" t="str">
        <f t="shared" si="30"/>
        <v/>
      </c>
      <c r="E125" s="25" t="str">
        <f t="shared" si="30"/>
        <v/>
      </c>
      <c r="F125" t="str">
        <f t="shared" si="19"/>
        <v/>
      </c>
      <c r="G125" t="str">
        <f t="shared" si="31"/>
        <v/>
      </c>
      <c r="H125" t="str">
        <f t="shared" si="31"/>
        <v/>
      </c>
      <c r="I125" t="str">
        <f t="shared" si="20"/>
        <v/>
      </c>
      <c r="J125" t="str">
        <f t="shared" si="32"/>
        <v/>
      </c>
      <c r="K125" t="str">
        <f t="shared" si="32"/>
        <v/>
      </c>
      <c r="L125" t="str">
        <f>IF(OR($A125="",入力シート_上限3千円!$G$2=""),"",入力シート_上限3千円!$G$2)</f>
        <v/>
      </c>
      <c r="M125" t="str">
        <f>IF(OR($A125="",入力シート_上限3千円!$G$3=""),"",入力シート_上限3千円!$G$3)</f>
        <v/>
      </c>
    </row>
    <row r="126" spans="1:13" x14ac:dyDescent="0.25">
      <c r="A126" t="str">
        <f>IF(入力シート_上限3千円!$B137="","",ROW()-1)</f>
        <v/>
      </c>
      <c r="B126" t="str">
        <f t="shared" si="18"/>
        <v/>
      </c>
      <c r="C126" t="str">
        <f t="shared" si="30"/>
        <v/>
      </c>
      <c r="D126" t="str">
        <f t="shared" si="30"/>
        <v/>
      </c>
      <c r="E126" s="25" t="str">
        <f t="shared" si="30"/>
        <v/>
      </c>
      <c r="F126" t="str">
        <f t="shared" si="19"/>
        <v/>
      </c>
      <c r="G126" t="str">
        <f t="shared" si="31"/>
        <v/>
      </c>
      <c r="H126" t="str">
        <f t="shared" si="31"/>
        <v/>
      </c>
      <c r="I126" t="str">
        <f t="shared" si="20"/>
        <v/>
      </c>
      <c r="J126" t="str">
        <f t="shared" si="32"/>
        <v/>
      </c>
      <c r="K126" t="str">
        <f t="shared" si="32"/>
        <v/>
      </c>
      <c r="L126" t="str">
        <f>IF(OR($A126="",入力シート_上限3千円!$G$2=""),"",入力シート_上限3千円!$G$2)</f>
        <v/>
      </c>
      <c r="M126" t="str">
        <f>IF(OR($A126="",入力シート_上限3千円!$G$3=""),"",入力シート_上限3千円!$G$3)</f>
        <v/>
      </c>
    </row>
    <row r="127" spans="1:13" x14ac:dyDescent="0.25">
      <c r="A127" t="str">
        <f>IF(入力シート_上限3千円!$B138="","",ROW()-1)</f>
        <v/>
      </c>
      <c r="B127" t="str">
        <f t="shared" si="18"/>
        <v/>
      </c>
      <c r="C127" t="str">
        <f t="shared" si="30"/>
        <v/>
      </c>
      <c r="D127" t="str">
        <f t="shared" si="30"/>
        <v/>
      </c>
      <c r="E127" s="25" t="str">
        <f t="shared" si="30"/>
        <v/>
      </c>
      <c r="F127" t="str">
        <f t="shared" si="19"/>
        <v/>
      </c>
      <c r="G127" t="str">
        <f t="shared" si="31"/>
        <v/>
      </c>
      <c r="H127" t="str">
        <f t="shared" si="31"/>
        <v/>
      </c>
      <c r="I127" t="str">
        <f t="shared" si="20"/>
        <v/>
      </c>
      <c r="J127" t="str">
        <f t="shared" si="32"/>
        <v/>
      </c>
      <c r="K127" t="str">
        <f t="shared" si="32"/>
        <v/>
      </c>
      <c r="L127" t="str">
        <f>IF(OR($A127="",入力シート_上限3千円!$G$2=""),"",入力シート_上限3千円!$G$2)</f>
        <v/>
      </c>
      <c r="M127" t="str">
        <f>IF(OR($A127="",入力シート_上限3千円!$G$3=""),"",入力シート_上限3千円!$G$3)</f>
        <v/>
      </c>
    </row>
    <row r="128" spans="1:13" x14ac:dyDescent="0.25">
      <c r="A128" t="str">
        <f>IF(入力シート_上限3千円!$B139="","",ROW()-1)</f>
        <v/>
      </c>
      <c r="B128" t="str">
        <f t="shared" si="18"/>
        <v/>
      </c>
      <c r="C128" t="str">
        <f t="shared" si="30"/>
        <v/>
      </c>
      <c r="D128" t="str">
        <f t="shared" si="30"/>
        <v/>
      </c>
      <c r="E128" s="25" t="str">
        <f t="shared" si="30"/>
        <v/>
      </c>
      <c r="F128" t="str">
        <f t="shared" si="19"/>
        <v/>
      </c>
      <c r="G128" t="str">
        <f t="shared" si="31"/>
        <v/>
      </c>
      <c r="H128" t="str">
        <f t="shared" si="31"/>
        <v/>
      </c>
      <c r="I128" t="str">
        <f t="shared" si="20"/>
        <v/>
      </c>
      <c r="J128" t="str">
        <f t="shared" si="32"/>
        <v/>
      </c>
      <c r="K128" t="str">
        <f t="shared" si="32"/>
        <v/>
      </c>
      <c r="L128" t="str">
        <f>IF(OR($A128="",入力シート_上限3千円!$G$2=""),"",入力シート_上限3千円!$G$2)</f>
        <v/>
      </c>
      <c r="M128" t="str">
        <f>IF(OR($A128="",入力シート_上限3千円!$G$3=""),"",入力シート_上限3千円!$G$3)</f>
        <v/>
      </c>
    </row>
    <row r="129" spans="1:13" x14ac:dyDescent="0.25">
      <c r="A129" t="str">
        <f>IF(入力シート_上限3千円!$B140="","",ROW()-1)</f>
        <v/>
      </c>
      <c r="B129" t="str">
        <f t="shared" si="18"/>
        <v/>
      </c>
      <c r="C129" t="str">
        <f t="shared" si="30"/>
        <v/>
      </c>
      <c r="D129" t="str">
        <f t="shared" si="30"/>
        <v/>
      </c>
      <c r="E129" s="25" t="str">
        <f t="shared" si="30"/>
        <v/>
      </c>
      <c r="F129" t="str">
        <f t="shared" si="19"/>
        <v/>
      </c>
      <c r="G129" t="str">
        <f t="shared" si="31"/>
        <v/>
      </c>
      <c r="H129" t="str">
        <f t="shared" si="31"/>
        <v/>
      </c>
      <c r="I129" t="str">
        <f t="shared" si="20"/>
        <v/>
      </c>
      <c r="J129" t="str">
        <f t="shared" si="32"/>
        <v/>
      </c>
      <c r="K129" t="str">
        <f t="shared" si="32"/>
        <v/>
      </c>
      <c r="L129" t="str">
        <f>IF(OR($A129="",入力シート_上限3千円!$G$2=""),"",入力シート_上限3千円!$G$2)</f>
        <v/>
      </c>
      <c r="M129" t="str">
        <f>IF(OR($A129="",入力シート_上限3千円!$G$3=""),"",入力シート_上限3千円!$G$3)</f>
        <v/>
      </c>
    </row>
    <row r="130" spans="1:13" x14ac:dyDescent="0.25">
      <c r="A130" t="str">
        <f>IF(入力シート_上限3千円!$B141="","",ROW()-1)</f>
        <v/>
      </c>
      <c r="B130" t="str">
        <f t="shared" ref="B130:B193" si="33">IFERROR(IF(VLOOKUP($A130,実績一覧,COLUMN(),FALSE)=0,"",VLOOKUP($A130,実績一覧,COLUMN(),FALSE)),"")</f>
        <v/>
      </c>
      <c r="C130" t="str">
        <f t="shared" si="30"/>
        <v/>
      </c>
      <c r="D130" t="str">
        <f t="shared" si="30"/>
        <v/>
      </c>
      <c r="E130" s="25" t="str">
        <f t="shared" si="30"/>
        <v/>
      </c>
      <c r="F130" t="str">
        <f t="shared" ref="F130:F193" si="34">IFERROR(IF(VLOOKUP($A130,実績一覧,COLUMN()+3,FALSE)=0,"",VLOOKUP($A130,実績一覧,COLUMN()+3,FALSE)),"")</f>
        <v/>
      </c>
      <c r="G130" t="str">
        <f t="shared" si="31"/>
        <v/>
      </c>
      <c r="H130" t="str">
        <f t="shared" si="31"/>
        <v/>
      </c>
      <c r="I130" t="str">
        <f t="shared" ref="I130:I193" si="35">IFERROR(IF(VLOOKUP($A130,実績一覧,COLUMN()+2,FALSE)=0,"",VLOOKUP($A130,実績一覧,COLUMN()+2,FALSE)),"")</f>
        <v/>
      </c>
      <c r="J130" t="str">
        <f t="shared" si="32"/>
        <v/>
      </c>
      <c r="K130" t="str">
        <f t="shared" si="32"/>
        <v/>
      </c>
      <c r="L130" t="str">
        <f>IF(OR($A130="",入力シート_上限3千円!$G$2=""),"",入力シート_上限3千円!$G$2)</f>
        <v/>
      </c>
      <c r="M130" t="str">
        <f>IF(OR($A130="",入力シート_上限3千円!$G$3=""),"",入力シート_上限3千円!$G$3)</f>
        <v/>
      </c>
    </row>
    <row r="131" spans="1:13" x14ac:dyDescent="0.25">
      <c r="A131" t="str">
        <f>IF(入力シート_上限3千円!$B142="","",ROW()-1)</f>
        <v/>
      </c>
      <c r="B131" t="str">
        <f t="shared" si="33"/>
        <v/>
      </c>
      <c r="C131" t="str">
        <f t="shared" si="30"/>
        <v/>
      </c>
      <c r="D131" t="str">
        <f t="shared" si="30"/>
        <v/>
      </c>
      <c r="E131" s="25" t="str">
        <f t="shared" si="30"/>
        <v/>
      </c>
      <c r="F131" t="str">
        <f t="shared" si="34"/>
        <v/>
      </c>
      <c r="G131" t="str">
        <f t="shared" si="31"/>
        <v/>
      </c>
      <c r="H131" t="str">
        <f t="shared" si="31"/>
        <v/>
      </c>
      <c r="I131" t="str">
        <f t="shared" si="35"/>
        <v/>
      </c>
      <c r="J131" t="str">
        <f t="shared" si="32"/>
        <v/>
      </c>
      <c r="K131" t="str">
        <f t="shared" si="32"/>
        <v/>
      </c>
      <c r="L131" t="str">
        <f>IF(OR($A131="",入力シート_上限3千円!$G$2=""),"",入力シート_上限3千円!$G$2)</f>
        <v/>
      </c>
      <c r="M131" t="str">
        <f>IF(OR($A131="",入力シート_上限3千円!$G$3=""),"",入力シート_上限3千円!$G$3)</f>
        <v/>
      </c>
    </row>
    <row r="132" spans="1:13" x14ac:dyDescent="0.25">
      <c r="A132" t="str">
        <f>IF(入力シート_上限3千円!$B143="","",ROW()-1)</f>
        <v/>
      </c>
      <c r="B132" t="str">
        <f t="shared" si="33"/>
        <v/>
      </c>
      <c r="C132" t="str">
        <f t="shared" ref="C132:E141" si="36">IFERROR(IF(VLOOKUP($A132,実績一覧,COLUMN(),FALSE)=0,"",VLOOKUP($A132,実績一覧,COLUMN(),FALSE)),"")</f>
        <v/>
      </c>
      <c r="D132" t="str">
        <f t="shared" si="36"/>
        <v/>
      </c>
      <c r="E132" s="25" t="str">
        <f t="shared" si="36"/>
        <v/>
      </c>
      <c r="F132" t="str">
        <f t="shared" si="34"/>
        <v/>
      </c>
      <c r="G132" t="str">
        <f t="shared" si="31"/>
        <v/>
      </c>
      <c r="H132" t="str">
        <f t="shared" si="31"/>
        <v/>
      </c>
      <c r="I132" t="str">
        <f t="shared" si="35"/>
        <v/>
      </c>
      <c r="J132" t="str">
        <f t="shared" si="32"/>
        <v/>
      </c>
      <c r="K132" t="str">
        <f t="shared" si="32"/>
        <v/>
      </c>
      <c r="L132" t="str">
        <f>IF(OR($A132="",入力シート_上限3千円!$G$2=""),"",入力シート_上限3千円!$G$2)</f>
        <v/>
      </c>
      <c r="M132" t="str">
        <f>IF(OR($A132="",入力シート_上限3千円!$G$3=""),"",入力シート_上限3千円!$G$3)</f>
        <v/>
      </c>
    </row>
    <row r="133" spans="1:13" x14ac:dyDescent="0.25">
      <c r="A133" t="str">
        <f>IF(入力シート_上限3千円!$B144="","",ROW()-1)</f>
        <v/>
      </c>
      <c r="B133" t="str">
        <f t="shared" si="33"/>
        <v/>
      </c>
      <c r="C133" t="str">
        <f t="shared" si="36"/>
        <v/>
      </c>
      <c r="D133" t="str">
        <f t="shared" si="36"/>
        <v/>
      </c>
      <c r="E133" s="25" t="str">
        <f t="shared" si="36"/>
        <v/>
      </c>
      <c r="F133" t="str">
        <f t="shared" si="34"/>
        <v/>
      </c>
      <c r="G133" t="str">
        <f t="shared" si="31"/>
        <v/>
      </c>
      <c r="H133" t="str">
        <f t="shared" si="31"/>
        <v/>
      </c>
      <c r="I133" t="str">
        <f t="shared" si="35"/>
        <v/>
      </c>
      <c r="J133" t="str">
        <f t="shared" si="32"/>
        <v/>
      </c>
      <c r="K133" t="str">
        <f t="shared" si="32"/>
        <v/>
      </c>
      <c r="L133" t="str">
        <f>IF(OR($A133="",入力シート_上限3千円!$G$2=""),"",入力シート_上限3千円!$G$2)</f>
        <v/>
      </c>
      <c r="M133" t="str">
        <f>IF(OR($A133="",入力シート_上限3千円!$G$3=""),"",入力シート_上限3千円!$G$3)</f>
        <v/>
      </c>
    </row>
    <row r="134" spans="1:13" x14ac:dyDescent="0.25">
      <c r="A134" t="str">
        <f>IF(入力シート_上限3千円!$B145="","",ROW()-1)</f>
        <v/>
      </c>
      <c r="B134" t="str">
        <f t="shared" si="33"/>
        <v/>
      </c>
      <c r="C134" t="str">
        <f t="shared" si="36"/>
        <v/>
      </c>
      <c r="D134" t="str">
        <f t="shared" si="36"/>
        <v/>
      </c>
      <c r="E134" s="25" t="str">
        <f t="shared" si="36"/>
        <v/>
      </c>
      <c r="F134" t="str">
        <f t="shared" si="34"/>
        <v/>
      </c>
      <c r="G134" t="str">
        <f t="shared" si="31"/>
        <v/>
      </c>
      <c r="H134" t="str">
        <f t="shared" si="31"/>
        <v/>
      </c>
      <c r="I134" t="str">
        <f t="shared" si="35"/>
        <v/>
      </c>
      <c r="J134" t="str">
        <f t="shared" si="32"/>
        <v/>
      </c>
      <c r="K134" t="str">
        <f t="shared" si="32"/>
        <v/>
      </c>
      <c r="L134" t="str">
        <f>IF(OR($A134="",入力シート_上限3千円!$G$2=""),"",入力シート_上限3千円!$G$2)</f>
        <v/>
      </c>
      <c r="M134" t="str">
        <f>IF(OR($A134="",入力シート_上限3千円!$G$3=""),"",入力シート_上限3千円!$G$3)</f>
        <v/>
      </c>
    </row>
    <row r="135" spans="1:13" x14ac:dyDescent="0.25">
      <c r="A135" t="str">
        <f>IF(入力シート_上限3千円!$B146="","",ROW()-1)</f>
        <v/>
      </c>
      <c r="B135" t="str">
        <f t="shared" si="33"/>
        <v/>
      </c>
      <c r="C135" t="str">
        <f t="shared" si="36"/>
        <v/>
      </c>
      <c r="D135" t="str">
        <f t="shared" si="36"/>
        <v/>
      </c>
      <c r="E135" s="25" t="str">
        <f t="shared" si="36"/>
        <v/>
      </c>
      <c r="F135" t="str">
        <f t="shared" si="34"/>
        <v/>
      </c>
      <c r="G135" t="str">
        <f t="shared" si="31"/>
        <v/>
      </c>
      <c r="H135" t="str">
        <f t="shared" si="31"/>
        <v/>
      </c>
      <c r="I135" t="str">
        <f t="shared" si="35"/>
        <v/>
      </c>
      <c r="J135" t="str">
        <f t="shared" si="32"/>
        <v/>
      </c>
      <c r="K135" t="str">
        <f t="shared" si="32"/>
        <v/>
      </c>
      <c r="L135" t="str">
        <f>IF(OR($A135="",入力シート_上限3千円!$G$2=""),"",入力シート_上限3千円!$G$2)</f>
        <v/>
      </c>
      <c r="M135" t="str">
        <f>IF(OR($A135="",入力シート_上限3千円!$G$3=""),"",入力シート_上限3千円!$G$3)</f>
        <v/>
      </c>
    </row>
    <row r="136" spans="1:13" x14ac:dyDescent="0.25">
      <c r="A136" t="str">
        <f>IF(入力シート_上限3千円!$B147="","",ROW()-1)</f>
        <v/>
      </c>
      <c r="B136" t="str">
        <f t="shared" si="33"/>
        <v/>
      </c>
      <c r="C136" t="str">
        <f t="shared" si="36"/>
        <v/>
      </c>
      <c r="D136" t="str">
        <f t="shared" si="36"/>
        <v/>
      </c>
      <c r="E136" s="25" t="str">
        <f t="shared" si="36"/>
        <v/>
      </c>
      <c r="F136" t="str">
        <f t="shared" si="34"/>
        <v/>
      </c>
      <c r="G136" t="str">
        <f t="shared" si="31"/>
        <v/>
      </c>
      <c r="H136" t="str">
        <f t="shared" si="31"/>
        <v/>
      </c>
      <c r="I136" t="str">
        <f t="shared" si="35"/>
        <v/>
      </c>
      <c r="J136" t="str">
        <f t="shared" si="32"/>
        <v/>
      </c>
      <c r="K136" t="str">
        <f t="shared" si="32"/>
        <v/>
      </c>
      <c r="L136" t="str">
        <f>IF(OR($A136="",入力シート_上限3千円!$G$2=""),"",入力シート_上限3千円!$G$2)</f>
        <v/>
      </c>
      <c r="M136" t="str">
        <f>IF(OR($A136="",入力シート_上限3千円!$G$3=""),"",入力シート_上限3千円!$G$3)</f>
        <v/>
      </c>
    </row>
    <row r="137" spans="1:13" x14ac:dyDescent="0.25">
      <c r="A137" t="str">
        <f>IF(入力シート_上限3千円!$B148="","",ROW()-1)</f>
        <v/>
      </c>
      <c r="B137" t="str">
        <f t="shared" si="33"/>
        <v/>
      </c>
      <c r="C137" t="str">
        <f t="shared" si="36"/>
        <v/>
      </c>
      <c r="D137" t="str">
        <f t="shared" si="36"/>
        <v/>
      </c>
      <c r="E137" s="25" t="str">
        <f t="shared" si="36"/>
        <v/>
      </c>
      <c r="F137" t="str">
        <f t="shared" si="34"/>
        <v/>
      </c>
      <c r="G137" t="str">
        <f t="shared" si="31"/>
        <v/>
      </c>
      <c r="H137" t="str">
        <f t="shared" si="31"/>
        <v/>
      </c>
      <c r="I137" t="str">
        <f t="shared" si="35"/>
        <v/>
      </c>
      <c r="J137" t="str">
        <f t="shared" si="32"/>
        <v/>
      </c>
      <c r="K137" t="str">
        <f t="shared" si="32"/>
        <v/>
      </c>
      <c r="L137" t="str">
        <f>IF(OR($A137="",入力シート_上限3千円!$G$2=""),"",入力シート_上限3千円!$G$2)</f>
        <v/>
      </c>
      <c r="M137" t="str">
        <f>IF(OR($A137="",入力シート_上限3千円!$G$3=""),"",入力シート_上限3千円!$G$3)</f>
        <v/>
      </c>
    </row>
    <row r="138" spans="1:13" x14ac:dyDescent="0.25">
      <c r="A138" t="str">
        <f>IF(入力シート_上限3千円!$B149="","",ROW()-1)</f>
        <v/>
      </c>
      <c r="B138" t="str">
        <f t="shared" si="33"/>
        <v/>
      </c>
      <c r="C138" t="str">
        <f t="shared" si="36"/>
        <v/>
      </c>
      <c r="D138" t="str">
        <f t="shared" si="36"/>
        <v/>
      </c>
      <c r="E138" s="25" t="str">
        <f t="shared" si="36"/>
        <v/>
      </c>
      <c r="F138" t="str">
        <f t="shared" si="34"/>
        <v/>
      </c>
      <c r="G138" t="str">
        <f t="shared" si="31"/>
        <v/>
      </c>
      <c r="H138" t="str">
        <f t="shared" si="31"/>
        <v/>
      </c>
      <c r="I138" t="str">
        <f t="shared" si="35"/>
        <v/>
      </c>
      <c r="J138" t="str">
        <f t="shared" si="32"/>
        <v/>
      </c>
      <c r="K138" t="str">
        <f t="shared" si="32"/>
        <v/>
      </c>
      <c r="L138" t="str">
        <f>IF(OR($A138="",入力シート_上限3千円!$G$2=""),"",入力シート_上限3千円!$G$2)</f>
        <v/>
      </c>
      <c r="M138" t="str">
        <f>IF(OR($A138="",入力シート_上限3千円!$G$3=""),"",入力シート_上限3千円!$G$3)</f>
        <v/>
      </c>
    </row>
    <row r="139" spans="1:13" x14ac:dyDescent="0.25">
      <c r="A139" t="str">
        <f>IF(入力シート_上限3千円!$B150="","",ROW()-1)</f>
        <v/>
      </c>
      <c r="B139" t="str">
        <f t="shared" si="33"/>
        <v/>
      </c>
      <c r="C139" t="str">
        <f t="shared" si="36"/>
        <v/>
      </c>
      <c r="D139" t="str">
        <f t="shared" si="36"/>
        <v/>
      </c>
      <c r="E139" s="25" t="str">
        <f t="shared" si="36"/>
        <v/>
      </c>
      <c r="F139" t="str">
        <f t="shared" si="34"/>
        <v/>
      </c>
      <c r="G139" t="str">
        <f t="shared" si="31"/>
        <v/>
      </c>
      <c r="H139" t="str">
        <f t="shared" si="31"/>
        <v/>
      </c>
      <c r="I139" t="str">
        <f t="shared" si="35"/>
        <v/>
      </c>
      <c r="J139" t="str">
        <f t="shared" si="32"/>
        <v/>
      </c>
      <c r="K139" t="str">
        <f t="shared" si="32"/>
        <v/>
      </c>
      <c r="L139" t="str">
        <f>IF(OR($A139="",入力シート_上限3千円!$G$2=""),"",入力シート_上限3千円!$G$2)</f>
        <v/>
      </c>
      <c r="M139" t="str">
        <f>IF(OR($A139="",入力シート_上限3千円!$G$3=""),"",入力シート_上限3千円!$G$3)</f>
        <v/>
      </c>
    </row>
    <row r="140" spans="1:13" x14ac:dyDescent="0.25">
      <c r="A140" t="str">
        <f>IF(入力シート_上限3千円!$B151="","",ROW()-1)</f>
        <v/>
      </c>
      <c r="B140" t="str">
        <f t="shared" si="33"/>
        <v/>
      </c>
      <c r="C140" t="str">
        <f t="shared" si="36"/>
        <v/>
      </c>
      <c r="D140" t="str">
        <f t="shared" si="36"/>
        <v/>
      </c>
      <c r="E140" s="25" t="str">
        <f t="shared" si="36"/>
        <v/>
      </c>
      <c r="F140" t="str">
        <f t="shared" si="34"/>
        <v/>
      </c>
      <c r="G140" t="str">
        <f t="shared" si="31"/>
        <v/>
      </c>
      <c r="H140" t="str">
        <f t="shared" si="31"/>
        <v/>
      </c>
      <c r="I140" t="str">
        <f t="shared" si="35"/>
        <v/>
      </c>
      <c r="J140" t="str">
        <f t="shared" si="32"/>
        <v/>
      </c>
      <c r="K140" t="str">
        <f t="shared" si="32"/>
        <v/>
      </c>
      <c r="L140" t="str">
        <f>IF(OR($A140="",入力シート_上限3千円!$G$2=""),"",入力シート_上限3千円!$G$2)</f>
        <v/>
      </c>
      <c r="M140" t="str">
        <f>IF(OR($A140="",入力シート_上限3千円!$G$3=""),"",入力シート_上限3千円!$G$3)</f>
        <v/>
      </c>
    </row>
    <row r="141" spans="1:13" x14ac:dyDescent="0.25">
      <c r="A141" t="str">
        <f>IF(入力シート_上限3千円!$B152="","",ROW()-1)</f>
        <v/>
      </c>
      <c r="B141" t="str">
        <f t="shared" si="33"/>
        <v/>
      </c>
      <c r="C141" t="str">
        <f t="shared" si="36"/>
        <v/>
      </c>
      <c r="D141" t="str">
        <f t="shared" si="36"/>
        <v/>
      </c>
      <c r="E141" s="25" t="str">
        <f t="shared" si="36"/>
        <v/>
      </c>
      <c r="F141" t="str">
        <f t="shared" si="34"/>
        <v/>
      </c>
      <c r="G141" t="str">
        <f t="shared" si="31"/>
        <v/>
      </c>
      <c r="H141" t="str">
        <f t="shared" si="31"/>
        <v/>
      </c>
      <c r="I141" t="str">
        <f t="shared" si="35"/>
        <v/>
      </c>
      <c r="J141" t="str">
        <f t="shared" si="32"/>
        <v/>
      </c>
      <c r="K141" t="str">
        <f t="shared" si="32"/>
        <v/>
      </c>
      <c r="L141" t="str">
        <f>IF(OR($A141="",入力シート_上限3千円!$G$2=""),"",入力シート_上限3千円!$G$2)</f>
        <v/>
      </c>
      <c r="M141" t="str">
        <f>IF(OR($A141="",入力シート_上限3千円!$G$3=""),"",入力シート_上限3千円!$G$3)</f>
        <v/>
      </c>
    </row>
    <row r="142" spans="1:13" x14ac:dyDescent="0.25">
      <c r="A142" t="str">
        <f>IF(入力シート_上限3千円!$B153="","",ROW()-1)</f>
        <v/>
      </c>
      <c r="B142" t="str">
        <f t="shared" si="33"/>
        <v/>
      </c>
      <c r="C142" t="str">
        <f t="shared" ref="C142:E151" si="37">IFERROR(IF(VLOOKUP($A142,実績一覧,COLUMN(),FALSE)=0,"",VLOOKUP($A142,実績一覧,COLUMN(),FALSE)),"")</f>
        <v/>
      </c>
      <c r="D142" t="str">
        <f t="shared" si="37"/>
        <v/>
      </c>
      <c r="E142" s="25" t="str">
        <f t="shared" si="37"/>
        <v/>
      </c>
      <c r="F142" t="str">
        <f t="shared" si="34"/>
        <v/>
      </c>
      <c r="G142" t="str">
        <f t="shared" ref="G142:H161" si="38">IFERROR(IF(VLOOKUP($A142,実績一覧,COLUMN()+1,FALSE)=0,"",VLOOKUP($A142,実績一覧,COLUMN()+1,FALSE)),"")</f>
        <v/>
      </c>
      <c r="H142" t="str">
        <f t="shared" si="38"/>
        <v/>
      </c>
      <c r="I142" t="str">
        <f t="shared" si="35"/>
        <v/>
      </c>
      <c r="J142" t="str">
        <f t="shared" ref="J142:K161" si="39">IFERROR(IF(VLOOKUP($A142,実績一覧,COLUMN()+3,FALSE)=0,"",VLOOKUP($A142,実績一覧,COLUMN()+3,FALSE)),"")</f>
        <v/>
      </c>
      <c r="K142" t="str">
        <f t="shared" si="39"/>
        <v/>
      </c>
      <c r="L142" t="str">
        <f>IF(OR($A142="",入力シート_上限3千円!$G$2=""),"",入力シート_上限3千円!$G$2)</f>
        <v/>
      </c>
      <c r="M142" t="str">
        <f>IF(OR($A142="",入力シート_上限3千円!$G$3=""),"",入力シート_上限3千円!$G$3)</f>
        <v/>
      </c>
    </row>
    <row r="143" spans="1:13" x14ac:dyDescent="0.25">
      <c r="A143" t="str">
        <f>IF(入力シート_上限3千円!$B154="","",ROW()-1)</f>
        <v/>
      </c>
      <c r="B143" t="str">
        <f t="shared" si="33"/>
        <v/>
      </c>
      <c r="C143" t="str">
        <f t="shared" si="37"/>
        <v/>
      </c>
      <c r="D143" t="str">
        <f t="shared" si="37"/>
        <v/>
      </c>
      <c r="E143" s="25" t="str">
        <f t="shared" si="37"/>
        <v/>
      </c>
      <c r="F143" t="str">
        <f t="shared" si="34"/>
        <v/>
      </c>
      <c r="G143" t="str">
        <f t="shared" si="38"/>
        <v/>
      </c>
      <c r="H143" t="str">
        <f t="shared" si="38"/>
        <v/>
      </c>
      <c r="I143" t="str">
        <f t="shared" si="35"/>
        <v/>
      </c>
      <c r="J143" t="str">
        <f t="shared" si="39"/>
        <v/>
      </c>
      <c r="K143" t="str">
        <f t="shared" si="39"/>
        <v/>
      </c>
      <c r="L143" t="str">
        <f>IF(OR($A143="",入力シート_上限3千円!$G$2=""),"",入力シート_上限3千円!$G$2)</f>
        <v/>
      </c>
      <c r="M143" t="str">
        <f>IF(OR($A143="",入力シート_上限3千円!$G$3=""),"",入力シート_上限3千円!$G$3)</f>
        <v/>
      </c>
    </row>
    <row r="144" spans="1:13" x14ac:dyDescent="0.25">
      <c r="A144" t="str">
        <f>IF(入力シート_上限3千円!$B155="","",ROW()-1)</f>
        <v/>
      </c>
      <c r="B144" t="str">
        <f t="shared" si="33"/>
        <v/>
      </c>
      <c r="C144" t="str">
        <f t="shared" si="37"/>
        <v/>
      </c>
      <c r="D144" t="str">
        <f t="shared" si="37"/>
        <v/>
      </c>
      <c r="E144" s="25" t="str">
        <f t="shared" si="37"/>
        <v/>
      </c>
      <c r="F144" t="str">
        <f t="shared" si="34"/>
        <v/>
      </c>
      <c r="G144" t="str">
        <f t="shared" si="38"/>
        <v/>
      </c>
      <c r="H144" t="str">
        <f t="shared" si="38"/>
        <v/>
      </c>
      <c r="I144" t="str">
        <f t="shared" si="35"/>
        <v/>
      </c>
      <c r="J144" t="str">
        <f t="shared" si="39"/>
        <v/>
      </c>
      <c r="K144" t="str">
        <f t="shared" si="39"/>
        <v/>
      </c>
      <c r="L144" t="str">
        <f>IF(OR($A144="",入力シート_上限3千円!$G$2=""),"",入力シート_上限3千円!$G$2)</f>
        <v/>
      </c>
      <c r="M144" t="str">
        <f>IF(OR($A144="",入力シート_上限3千円!$G$3=""),"",入力シート_上限3千円!$G$3)</f>
        <v/>
      </c>
    </row>
    <row r="145" spans="1:13" x14ac:dyDescent="0.25">
      <c r="A145" t="str">
        <f>IF(入力シート_上限3千円!$B156="","",ROW()-1)</f>
        <v/>
      </c>
      <c r="B145" t="str">
        <f t="shared" si="33"/>
        <v/>
      </c>
      <c r="C145" t="str">
        <f t="shared" si="37"/>
        <v/>
      </c>
      <c r="D145" t="str">
        <f t="shared" si="37"/>
        <v/>
      </c>
      <c r="E145" s="25" t="str">
        <f t="shared" si="37"/>
        <v/>
      </c>
      <c r="F145" t="str">
        <f t="shared" si="34"/>
        <v/>
      </c>
      <c r="G145" t="str">
        <f t="shared" si="38"/>
        <v/>
      </c>
      <c r="H145" t="str">
        <f t="shared" si="38"/>
        <v/>
      </c>
      <c r="I145" t="str">
        <f t="shared" si="35"/>
        <v/>
      </c>
      <c r="J145" t="str">
        <f t="shared" si="39"/>
        <v/>
      </c>
      <c r="K145" t="str">
        <f t="shared" si="39"/>
        <v/>
      </c>
      <c r="L145" t="str">
        <f>IF(OR($A145="",入力シート_上限3千円!$G$2=""),"",入力シート_上限3千円!$G$2)</f>
        <v/>
      </c>
      <c r="M145" t="str">
        <f>IF(OR($A145="",入力シート_上限3千円!$G$3=""),"",入力シート_上限3千円!$G$3)</f>
        <v/>
      </c>
    </row>
    <row r="146" spans="1:13" x14ac:dyDescent="0.25">
      <c r="A146" t="str">
        <f>IF(入力シート_上限3千円!$B157="","",ROW()-1)</f>
        <v/>
      </c>
      <c r="B146" t="str">
        <f t="shared" si="33"/>
        <v/>
      </c>
      <c r="C146" t="str">
        <f t="shared" si="37"/>
        <v/>
      </c>
      <c r="D146" t="str">
        <f t="shared" si="37"/>
        <v/>
      </c>
      <c r="E146" s="25" t="str">
        <f t="shared" si="37"/>
        <v/>
      </c>
      <c r="F146" t="str">
        <f t="shared" si="34"/>
        <v/>
      </c>
      <c r="G146" t="str">
        <f t="shared" si="38"/>
        <v/>
      </c>
      <c r="H146" t="str">
        <f t="shared" si="38"/>
        <v/>
      </c>
      <c r="I146" t="str">
        <f t="shared" si="35"/>
        <v/>
      </c>
      <c r="J146" t="str">
        <f t="shared" si="39"/>
        <v/>
      </c>
      <c r="K146" t="str">
        <f t="shared" si="39"/>
        <v/>
      </c>
      <c r="L146" t="str">
        <f>IF(OR($A146="",入力シート_上限3千円!$G$2=""),"",入力シート_上限3千円!$G$2)</f>
        <v/>
      </c>
      <c r="M146" t="str">
        <f>IF(OR($A146="",入力シート_上限3千円!$G$3=""),"",入力シート_上限3千円!$G$3)</f>
        <v/>
      </c>
    </row>
    <row r="147" spans="1:13" x14ac:dyDescent="0.25">
      <c r="A147" t="str">
        <f>IF(入力シート_上限3千円!$B158="","",ROW()-1)</f>
        <v/>
      </c>
      <c r="B147" t="str">
        <f t="shared" si="33"/>
        <v/>
      </c>
      <c r="C147" t="str">
        <f t="shared" si="37"/>
        <v/>
      </c>
      <c r="D147" t="str">
        <f t="shared" si="37"/>
        <v/>
      </c>
      <c r="E147" s="25" t="str">
        <f t="shared" si="37"/>
        <v/>
      </c>
      <c r="F147" t="str">
        <f t="shared" si="34"/>
        <v/>
      </c>
      <c r="G147" t="str">
        <f t="shared" si="38"/>
        <v/>
      </c>
      <c r="H147" t="str">
        <f t="shared" si="38"/>
        <v/>
      </c>
      <c r="I147" t="str">
        <f t="shared" si="35"/>
        <v/>
      </c>
      <c r="J147" t="str">
        <f t="shared" si="39"/>
        <v/>
      </c>
      <c r="K147" t="str">
        <f t="shared" si="39"/>
        <v/>
      </c>
      <c r="L147" t="str">
        <f>IF(OR($A147="",入力シート_上限3千円!$G$2=""),"",入力シート_上限3千円!$G$2)</f>
        <v/>
      </c>
      <c r="M147" t="str">
        <f>IF(OR($A147="",入力シート_上限3千円!$G$3=""),"",入力シート_上限3千円!$G$3)</f>
        <v/>
      </c>
    </row>
    <row r="148" spans="1:13" x14ac:dyDescent="0.25">
      <c r="A148" t="str">
        <f>IF(入力シート_上限3千円!$B159="","",ROW()-1)</f>
        <v/>
      </c>
      <c r="B148" t="str">
        <f t="shared" si="33"/>
        <v/>
      </c>
      <c r="C148" t="str">
        <f t="shared" si="37"/>
        <v/>
      </c>
      <c r="D148" t="str">
        <f t="shared" si="37"/>
        <v/>
      </c>
      <c r="E148" s="25" t="str">
        <f t="shared" si="37"/>
        <v/>
      </c>
      <c r="F148" t="str">
        <f t="shared" si="34"/>
        <v/>
      </c>
      <c r="G148" t="str">
        <f t="shared" si="38"/>
        <v/>
      </c>
      <c r="H148" t="str">
        <f t="shared" si="38"/>
        <v/>
      </c>
      <c r="I148" t="str">
        <f t="shared" si="35"/>
        <v/>
      </c>
      <c r="J148" t="str">
        <f t="shared" si="39"/>
        <v/>
      </c>
      <c r="K148" t="str">
        <f t="shared" si="39"/>
        <v/>
      </c>
      <c r="L148" t="str">
        <f>IF(OR($A148="",入力シート_上限3千円!$G$2=""),"",入力シート_上限3千円!$G$2)</f>
        <v/>
      </c>
      <c r="M148" t="str">
        <f>IF(OR($A148="",入力シート_上限3千円!$G$3=""),"",入力シート_上限3千円!$G$3)</f>
        <v/>
      </c>
    </row>
    <row r="149" spans="1:13" x14ac:dyDescent="0.25">
      <c r="A149" t="str">
        <f>IF(入力シート_上限3千円!$B160="","",ROW()-1)</f>
        <v/>
      </c>
      <c r="B149" t="str">
        <f t="shared" si="33"/>
        <v/>
      </c>
      <c r="C149" t="str">
        <f t="shared" si="37"/>
        <v/>
      </c>
      <c r="D149" t="str">
        <f t="shared" si="37"/>
        <v/>
      </c>
      <c r="E149" s="25" t="str">
        <f t="shared" si="37"/>
        <v/>
      </c>
      <c r="F149" t="str">
        <f t="shared" si="34"/>
        <v/>
      </c>
      <c r="G149" t="str">
        <f t="shared" si="38"/>
        <v/>
      </c>
      <c r="H149" t="str">
        <f t="shared" si="38"/>
        <v/>
      </c>
      <c r="I149" t="str">
        <f t="shared" si="35"/>
        <v/>
      </c>
      <c r="J149" t="str">
        <f t="shared" si="39"/>
        <v/>
      </c>
      <c r="K149" t="str">
        <f t="shared" si="39"/>
        <v/>
      </c>
      <c r="L149" t="str">
        <f>IF(OR($A149="",入力シート_上限3千円!$G$2=""),"",入力シート_上限3千円!$G$2)</f>
        <v/>
      </c>
      <c r="M149" t="str">
        <f>IF(OR($A149="",入力シート_上限3千円!$G$3=""),"",入力シート_上限3千円!$G$3)</f>
        <v/>
      </c>
    </row>
    <row r="150" spans="1:13" x14ac:dyDescent="0.25">
      <c r="A150" t="str">
        <f>IF(入力シート_上限3千円!$B161="","",ROW()-1)</f>
        <v/>
      </c>
      <c r="B150" t="str">
        <f t="shared" si="33"/>
        <v/>
      </c>
      <c r="C150" t="str">
        <f t="shared" si="37"/>
        <v/>
      </c>
      <c r="D150" t="str">
        <f t="shared" si="37"/>
        <v/>
      </c>
      <c r="E150" s="25" t="str">
        <f t="shared" si="37"/>
        <v/>
      </c>
      <c r="F150" t="str">
        <f t="shared" si="34"/>
        <v/>
      </c>
      <c r="G150" t="str">
        <f t="shared" si="38"/>
        <v/>
      </c>
      <c r="H150" t="str">
        <f t="shared" si="38"/>
        <v/>
      </c>
      <c r="I150" t="str">
        <f t="shared" si="35"/>
        <v/>
      </c>
      <c r="J150" t="str">
        <f t="shared" si="39"/>
        <v/>
      </c>
      <c r="K150" t="str">
        <f t="shared" si="39"/>
        <v/>
      </c>
      <c r="L150" t="str">
        <f>IF(OR($A150="",入力シート_上限3千円!$G$2=""),"",入力シート_上限3千円!$G$2)</f>
        <v/>
      </c>
      <c r="M150" t="str">
        <f>IF(OR($A150="",入力シート_上限3千円!$G$3=""),"",入力シート_上限3千円!$G$3)</f>
        <v/>
      </c>
    </row>
    <row r="151" spans="1:13" x14ac:dyDescent="0.25">
      <c r="A151" t="str">
        <f>IF(入力シート_上限3千円!$B162="","",ROW()-1)</f>
        <v/>
      </c>
      <c r="B151" t="str">
        <f t="shared" si="33"/>
        <v/>
      </c>
      <c r="C151" t="str">
        <f t="shared" si="37"/>
        <v/>
      </c>
      <c r="D151" t="str">
        <f t="shared" si="37"/>
        <v/>
      </c>
      <c r="E151" s="25" t="str">
        <f t="shared" si="37"/>
        <v/>
      </c>
      <c r="F151" t="str">
        <f t="shared" si="34"/>
        <v/>
      </c>
      <c r="G151" t="str">
        <f t="shared" si="38"/>
        <v/>
      </c>
      <c r="H151" t="str">
        <f t="shared" si="38"/>
        <v/>
      </c>
      <c r="I151" t="str">
        <f t="shared" si="35"/>
        <v/>
      </c>
      <c r="J151" t="str">
        <f t="shared" si="39"/>
        <v/>
      </c>
      <c r="K151" t="str">
        <f t="shared" si="39"/>
        <v/>
      </c>
      <c r="L151" t="str">
        <f>IF(OR($A151="",入力シート_上限3千円!$G$2=""),"",入力シート_上限3千円!$G$2)</f>
        <v/>
      </c>
      <c r="M151" t="str">
        <f>IF(OR($A151="",入力シート_上限3千円!$G$3=""),"",入力シート_上限3千円!$G$3)</f>
        <v/>
      </c>
    </row>
    <row r="152" spans="1:13" x14ac:dyDescent="0.25">
      <c r="A152" t="str">
        <f>IF(入力シート_上限3千円!$B163="","",ROW()-1)</f>
        <v/>
      </c>
      <c r="B152" t="str">
        <f t="shared" si="33"/>
        <v/>
      </c>
      <c r="C152" t="str">
        <f t="shared" ref="C152:E161" si="40">IFERROR(IF(VLOOKUP($A152,実績一覧,COLUMN(),FALSE)=0,"",VLOOKUP($A152,実績一覧,COLUMN(),FALSE)),"")</f>
        <v/>
      </c>
      <c r="D152" t="str">
        <f t="shared" si="40"/>
        <v/>
      </c>
      <c r="E152" s="25" t="str">
        <f t="shared" si="40"/>
        <v/>
      </c>
      <c r="F152" t="str">
        <f t="shared" si="34"/>
        <v/>
      </c>
      <c r="G152" t="str">
        <f t="shared" si="38"/>
        <v/>
      </c>
      <c r="H152" t="str">
        <f t="shared" si="38"/>
        <v/>
      </c>
      <c r="I152" t="str">
        <f t="shared" si="35"/>
        <v/>
      </c>
      <c r="J152" t="str">
        <f t="shared" si="39"/>
        <v/>
      </c>
      <c r="K152" t="str">
        <f t="shared" si="39"/>
        <v/>
      </c>
      <c r="L152" t="str">
        <f>IF(OR($A152="",入力シート_上限3千円!$G$2=""),"",入力シート_上限3千円!$G$2)</f>
        <v/>
      </c>
      <c r="M152" t="str">
        <f>IF(OR($A152="",入力シート_上限3千円!$G$3=""),"",入力シート_上限3千円!$G$3)</f>
        <v/>
      </c>
    </row>
    <row r="153" spans="1:13" x14ac:dyDescent="0.25">
      <c r="A153" t="str">
        <f>IF(入力シート_上限3千円!$B164="","",ROW()-1)</f>
        <v/>
      </c>
      <c r="B153" t="str">
        <f t="shared" si="33"/>
        <v/>
      </c>
      <c r="C153" t="str">
        <f t="shared" si="40"/>
        <v/>
      </c>
      <c r="D153" t="str">
        <f t="shared" si="40"/>
        <v/>
      </c>
      <c r="E153" s="25" t="str">
        <f t="shared" si="40"/>
        <v/>
      </c>
      <c r="F153" t="str">
        <f t="shared" si="34"/>
        <v/>
      </c>
      <c r="G153" t="str">
        <f t="shared" si="38"/>
        <v/>
      </c>
      <c r="H153" t="str">
        <f t="shared" si="38"/>
        <v/>
      </c>
      <c r="I153" t="str">
        <f t="shared" si="35"/>
        <v/>
      </c>
      <c r="J153" t="str">
        <f t="shared" si="39"/>
        <v/>
      </c>
      <c r="K153" t="str">
        <f t="shared" si="39"/>
        <v/>
      </c>
      <c r="L153" t="str">
        <f>IF(OR($A153="",入力シート_上限3千円!$G$2=""),"",入力シート_上限3千円!$G$2)</f>
        <v/>
      </c>
      <c r="M153" t="str">
        <f>IF(OR($A153="",入力シート_上限3千円!$G$3=""),"",入力シート_上限3千円!$G$3)</f>
        <v/>
      </c>
    </row>
    <row r="154" spans="1:13" x14ac:dyDescent="0.25">
      <c r="A154" t="str">
        <f>IF(入力シート_上限3千円!$B165="","",ROW()-1)</f>
        <v/>
      </c>
      <c r="B154" t="str">
        <f t="shared" si="33"/>
        <v/>
      </c>
      <c r="C154" t="str">
        <f t="shared" si="40"/>
        <v/>
      </c>
      <c r="D154" t="str">
        <f t="shared" si="40"/>
        <v/>
      </c>
      <c r="E154" s="25" t="str">
        <f t="shared" si="40"/>
        <v/>
      </c>
      <c r="F154" t="str">
        <f t="shared" si="34"/>
        <v/>
      </c>
      <c r="G154" t="str">
        <f t="shared" si="38"/>
        <v/>
      </c>
      <c r="H154" t="str">
        <f t="shared" si="38"/>
        <v/>
      </c>
      <c r="I154" t="str">
        <f t="shared" si="35"/>
        <v/>
      </c>
      <c r="J154" t="str">
        <f t="shared" si="39"/>
        <v/>
      </c>
      <c r="K154" t="str">
        <f t="shared" si="39"/>
        <v/>
      </c>
      <c r="L154" t="str">
        <f>IF(OR($A154="",入力シート_上限3千円!$G$2=""),"",入力シート_上限3千円!$G$2)</f>
        <v/>
      </c>
      <c r="M154" t="str">
        <f>IF(OR($A154="",入力シート_上限3千円!$G$3=""),"",入力シート_上限3千円!$G$3)</f>
        <v/>
      </c>
    </row>
    <row r="155" spans="1:13" x14ac:dyDescent="0.25">
      <c r="A155" t="str">
        <f>IF(入力シート_上限3千円!$B166="","",ROW()-1)</f>
        <v/>
      </c>
      <c r="B155" t="str">
        <f t="shared" si="33"/>
        <v/>
      </c>
      <c r="C155" t="str">
        <f t="shared" si="40"/>
        <v/>
      </c>
      <c r="D155" t="str">
        <f t="shared" si="40"/>
        <v/>
      </c>
      <c r="E155" s="25" t="str">
        <f t="shared" si="40"/>
        <v/>
      </c>
      <c r="F155" t="str">
        <f t="shared" si="34"/>
        <v/>
      </c>
      <c r="G155" t="str">
        <f t="shared" si="38"/>
        <v/>
      </c>
      <c r="H155" t="str">
        <f t="shared" si="38"/>
        <v/>
      </c>
      <c r="I155" t="str">
        <f t="shared" si="35"/>
        <v/>
      </c>
      <c r="J155" t="str">
        <f t="shared" si="39"/>
        <v/>
      </c>
      <c r="K155" t="str">
        <f t="shared" si="39"/>
        <v/>
      </c>
      <c r="L155" t="str">
        <f>IF(OR($A155="",入力シート_上限3千円!$G$2=""),"",入力シート_上限3千円!$G$2)</f>
        <v/>
      </c>
      <c r="M155" t="str">
        <f>IF(OR($A155="",入力シート_上限3千円!$G$3=""),"",入力シート_上限3千円!$G$3)</f>
        <v/>
      </c>
    </row>
    <row r="156" spans="1:13" x14ac:dyDescent="0.25">
      <c r="A156" t="str">
        <f>IF(入力シート_上限3千円!$B167="","",ROW()-1)</f>
        <v/>
      </c>
      <c r="B156" t="str">
        <f t="shared" si="33"/>
        <v/>
      </c>
      <c r="C156" t="str">
        <f t="shared" si="40"/>
        <v/>
      </c>
      <c r="D156" t="str">
        <f t="shared" si="40"/>
        <v/>
      </c>
      <c r="E156" s="25" t="str">
        <f t="shared" si="40"/>
        <v/>
      </c>
      <c r="F156" t="str">
        <f t="shared" si="34"/>
        <v/>
      </c>
      <c r="G156" t="str">
        <f t="shared" si="38"/>
        <v/>
      </c>
      <c r="H156" t="str">
        <f t="shared" si="38"/>
        <v/>
      </c>
      <c r="I156" t="str">
        <f t="shared" si="35"/>
        <v/>
      </c>
      <c r="J156" t="str">
        <f t="shared" si="39"/>
        <v/>
      </c>
      <c r="K156" t="str">
        <f t="shared" si="39"/>
        <v/>
      </c>
      <c r="L156" t="str">
        <f>IF(OR($A156="",入力シート_上限3千円!$G$2=""),"",入力シート_上限3千円!$G$2)</f>
        <v/>
      </c>
      <c r="M156" t="str">
        <f>IF(OR($A156="",入力シート_上限3千円!$G$3=""),"",入力シート_上限3千円!$G$3)</f>
        <v/>
      </c>
    </row>
    <row r="157" spans="1:13" x14ac:dyDescent="0.25">
      <c r="A157" t="str">
        <f>IF(入力シート_上限3千円!$B168="","",ROW()-1)</f>
        <v/>
      </c>
      <c r="B157" t="str">
        <f t="shared" si="33"/>
        <v/>
      </c>
      <c r="C157" t="str">
        <f t="shared" si="40"/>
        <v/>
      </c>
      <c r="D157" t="str">
        <f t="shared" si="40"/>
        <v/>
      </c>
      <c r="E157" s="25" t="str">
        <f t="shared" si="40"/>
        <v/>
      </c>
      <c r="F157" t="str">
        <f t="shared" si="34"/>
        <v/>
      </c>
      <c r="G157" t="str">
        <f t="shared" si="38"/>
        <v/>
      </c>
      <c r="H157" t="str">
        <f t="shared" si="38"/>
        <v/>
      </c>
      <c r="I157" t="str">
        <f t="shared" si="35"/>
        <v/>
      </c>
      <c r="J157" t="str">
        <f t="shared" si="39"/>
        <v/>
      </c>
      <c r="K157" t="str">
        <f t="shared" si="39"/>
        <v/>
      </c>
      <c r="L157" t="str">
        <f>IF(OR($A157="",入力シート_上限3千円!$G$2=""),"",入力シート_上限3千円!$G$2)</f>
        <v/>
      </c>
      <c r="M157" t="str">
        <f>IF(OR($A157="",入力シート_上限3千円!$G$3=""),"",入力シート_上限3千円!$G$3)</f>
        <v/>
      </c>
    </row>
    <row r="158" spans="1:13" x14ac:dyDescent="0.25">
      <c r="A158" t="str">
        <f>IF(入力シート_上限3千円!$B169="","",ROW()-1)</f>
        <v/>
      </c>
      <c r="B158" t="str">
        <f t="shared" si="33"/>
        <v/>
      </c>
      <c r="C158" t="str">
        <f t="shared" si="40"/>
        <v/>
      </c>
      <c r="D158" t="str">
        <f t="shared" si="40"/>
        <v/>
      </c>
      <c r="E158" s="25" t="str">
        <f t="shared" si="40"/>
        <v/>
      </c>
      <c r="F158" t="str">
        <f t="shared" si="34"/>
        <v/>
      </c>
      <c r="G158" t="str">
        <f t="shared" si="38"/>
        <v/>
      </c>
      <c r="H158" t="str">
        <f t="shared" si="38"/>
        <v/>
      </c>
      <c r="I158" t="str">
        <f t="shared" si="35"/>
        <v/>
      </c>
      <c r="J158" t="str">
        <f t="shared" si="39"/>
        <v/>
      </c>
      <c r="K158" t="str">
        <f t="shared" si="39"/>
        <v/>
      </c>
      <c r="L158" t="str">
        <f>IF(OR($A158="",入力シート_上限3千円!$G$2=""),"",入力シート_上限3千円!$G$2)</f>
        <v/>
      </c>
      <c r="M158" t="str">
        <f>IF(OR($A158="",入力シート_上限3千円!$G$3=""),"",入力シート_上限3千円!$G$3)</f>
        <v/>
      </c>
    </row>
    <row r="159" spans="1:13" x14ac:dyDescent="0.25">
      <c r="A159" t="str">
        <f>IF(入力シート_上限3千円!$B170="","",ROW()-1)</f>
        <v/>
      </c>
      <c r="B159" t="str">
        <f t="shared" si="33"/>
        <v/>
      </c>
      <c r="C159" t="str">
        <f t="shared" si="40"/>
        <v/>
      </c>
      <c r="D159" t="str">
        <f t="shared" si="40"/>
        <v/>
      </c>
      <c r="E159" s="25" t="str">
        <f t="shared" si="40"/>
        <v/>
      </c>
      <c r="F159" t="str">
        <f t="shared" si="34"/>
        <v/>
      </c>
      <c r="G159" t="str">
        <f t="shared" si="38"/>
        <v/>
      </c>
      <c r="H159" t="str">
        <f t="shared" si="38"/>
        <v/>
      </c>
      <c r="I159" t="str">
        <f t="shared" si="35"/>
        <v/>
      </c>
      <c r="J159" t="str">
        <f t="shared" si="39"/>
        <v/>
      </c>
      <c r="K159" t="str">
        <f t="shared" si="39"/>
        <v/>
      </c>
      <c r="L159" t="str">
        <f>IF(OR($A159="",入力シート_上限3千円!$G$2=""),"",入力シート_上限3千円!$G$2)</f>
        <v/>
      </c>
      <c r="M159" t="str">
        <f>IF(OR($A159="",入力シート_上限3千円!$G$3=""),"",入力シート_上限3千円!$G$3)</f>
        <v/>
      </c>
    </row>
    <row r="160" spans="1:13" x14ac:dyDescent="0.25">
      <c r="A160" t="str">
        <f>IF(入力シート_上限3千円!$B171="","",ROW()-1)</f>
        <v/>
      </c>
      <c r="B160" t="str">
        <f t="shared" si="33"/>
        <v/>
      </c>
      <c r="C160" t="str">
        <f t="shared" si="40"/>
        <v/>
      </c>
      <c r="D160" t="str">
        <f t="shared" si="40"/>
        <v/>
      </c>
      <c r="E160" s="25" t="str">
        <f t="shared" si="40"/>
        <v/>
      </c>
      <c r="F160" t="str">
        <f t="shared" si="34"/>
        <v/>
      </c>
      <c r="G160" t="str">
        <f t="shared" si="38"/>
        <v/>
      </c>
      <c r="H160" t="str">
        <f t="shared" si="38"/>
        <v/>
      </c>
      <c r="I160" t="str">
        <f t="shared" si="35"/>
        <v/>
      </c>
      <c r="J160" t="str">
        <f t="shared" si="39"/>
        <v/>
      </c>
      <c r="K160" t="str">
        <f t="shared" si="39"/>
        <v/>
      </c>
      <c r="L160" t="str">
        <f>IF(OR($A160="",入力シート_上限3千円!$G$2=""),"",入力シート_上限3千円!$G$2)</f>
        <v/>
      </c>
      <c r="M160" t="str">
        <f>IF(OR($A160="",入力シート_上限3千円!$G$3=""),"",入力シート_上限3千円!$G$3)</f>
        <v/>
      </c>
    </row>
    <row r="161" spans="1:13" x14ac:dyDescent="0.25">
      <c r="A161" t="str">
        <f>IF(入力シート_上限3千円!$B172="","",ROW()-1)</f>
        <v/>
      </c>
      <c r="B161" t="str">
        <f t="shared" si="33"/>
        <v/>
      </c>
      <c r="C161" t="str">
        <f t="shared" si="40"/>
        <v/>
      </c>
      <c r="D161" t="str">
        <f t="shared" si="40"/>
        <v/>
      </c>
      <c r="E161" s="25" t="str">
        <f t="shared" si="40"/>
        <v/>
      </c>
      <c r="F161" t="str">
        <f t="shared" si="34"/>
        <v/>
      </c>
      <c r="G161" t="str">
        <f t="shared" si="38"/>
        <v/>
      </c>
      <c r="H161" t="str">
        <f t="shared" si="38"/>
        <v/>
      </c>
      <c r="I161" t="str">
        <f t="shared" si="35"/>
        <v/>
      </c>
      <c r="J161" t="str">
        <f t="shared" si="39"/>
        <v/>
      </c>
      <c r="K161" t="str">
        <f t="shared" si="39"/>
        <v/>
      </c>
      <c r="L161" t="str">
        <f>IF(OR($A161="",入力シート_上限3千円!$G$2=""),"",入力シート_上限3千円!$G$2)</f>
        <v/>
      </c>
      <c r="M161" t="str">
        <f>IF(OR($A161="",入力シート_上限3千円!$G$3=""),"",入力シート_上限3千円!$G$3)</f>
        <v/>
      </c>
    </row>
    <row r="162" spans="1:13" x14ac:dyDescent="0.25">
      <c r="A162" t="str">
        <f>IF(入力シート_上限3千円!$B173="","",ROW()-1)</f>
        <v/>
      </c>
      <c r="B162" t="str">
        <f t="shared" si="33"/>
        <v/>
      </c>
      <c r="C162" t="str">
        <f t="shared" ref="C162:E171" si="41">IFERROR(IF(VLOOKUP($A162,実績一覧,COLUMN(),FALSE)=0,"",VLOOKUP($A162,実績一覧,COLUMN(),FALSE)),"")</f>
        <v/>
      </c>
      <c r="D162" t="str">
        <f t="shared" si="41"/>
        <v/>
      </c>
      <c r="E162" s="25" t="str">
        <f t="shared" si="41"/>
        <v/>
      </c>
      <c r="F162" t="str">
        <f t="shared" si="34"/>
        <v/>
      </c>
      <c r="G162" t="str">
        <f t="shared" ref="G162:H181" si="42">IFERROR(IF(VLOOKUP($A162,実績一覧,COLUMN()+1,FALSE)=0,"",VLOOKUP($A162,実績一覧,COLUMN()+1,FALSE)),"")</f>
        <v/>
      </c>
      <c r="H162" t="str">
        <f t="shared" si="42"/>
        <v/>
      </c>
      <c r="I162" t="str">
        <f t="shared" si="35"/>
        <v/>
      </c>
      <c r="J162" t="str">
        <f t="shared" ref="J162:K181" si="43">IFERROR(IF(VLOOKUP($A162,実績一覧,COLUMN()+3,FALSE)=0,"",VLOOKUP($A162,実績一覧,COLUMN()+3,FALSE)),"")</f>
        <v/>
      </c>
      <c r="K162" t="str">
        <f t="shared" si="43"/>
        <v/>
      </c>
      <c r="L162" t="str">
        <f>IF(OR($A162="",入力シート_上限3千円!$G$2=""),"",入力シート_上限3千円!$G$2)</f>
        <v/>
      </c>
      <c r="M162" t="str">
        <f>IF(OR($A162="",入力シート_上限3千円!$G$3=""),"",入力シート_上限3千円!$G$3)</f>
        <v/>
      </c>
    </row>
    <row r="163" spans="1:13" x14ac:dyDescent="0.25">
      <c r="A163" t="str">
        <f>IF(入力シート_上限3千円!$B174="","",ROW()-1)</f>
        <v/>
      </c>
      <c r="B163" t="str">
        <f t="shared" si="33"/>
        <v/>
      </c>
      <c r="C163" t="str">
        <f t="shared" si="41"/>
        <v/>
      </c>
      <c r="D163" t="str">
        <f t="shared" si="41"/>
        <v/>
      </c>
      <c r="E163" s="25" t="str">
        <f t="shared" si="41"/>
        <v/>
      </c>
      <c r="F163" t="str">
        <f t="shared" si="34"/>
        <v/>
      </c>
      <c r="G163" t="str">
        <f t="shared" si="42"/>
        <v/>
      </c>
      <c r="H163" t="str">
        <f t="shared" si="42"/>
        <v/>
      </c>
      <c r="I163" t="str">
        <f t="shared" si="35"/>
        <v/>
      </c>
      <c r="J163" t="str">
        <f t="shared" si="43"/>
        <v/>
      </c>
      <c r="K163" t="str">
        <f t="shared" si="43"/>
        <v/>
      </c>
      <c r="L163" t="str">
        <f>IF(OR($A163="",入力シート_上限3千円!$G$2=""),"",入力シート_上限3千円!$G$2)</f>
        <v/>
      </c>
      <c r="M163" t="str">
        <f>IF(OR($A163="",入力シート_上限3千円!$G$3=""),"",入力シート_上限3千円!$G$3)</f>
        <v/>
      </c>
    </row>
    <row r="164" spans="1:13" x14ac:dyDescent="0.25">
      <c r="A164" t="str">
        <f>IF(入力シート_上限3千円!$B175="","",ROW()-1)</f>
        <v/>
      </c>
      <c r="B164" t="str">
        <f t="shared" si="33"/>
        <v/>
      </c>
      <c r="C164" t="str">
        <f t="shared" si="41"/>
        <v/>
      </c>
      <c r="D164" t="str">
        <f t="shared" si="41"/>
        <v/>
      </c>
      <c r="E164" s="25" t="str">
        <f t="shared" si="41"/>
        <v/>
      </c>
      <c r="F164" t="str">
        <f t="shared" si="34"/>
        <v/>
      </c>
      <c r="G164" t="str">
        <f t="shared" si="42"/>
        <v/>
      </c>
      <c r="H164" t="str">
        <f t="shared" si="42"/>
        <v/>
      </c>
      <c r="I164" t="str">
        <f t="shared" si="35"/>
        <v/>
      </c>
      <c r="J164" t="str">
        <f t="shared" si="43"/>
        <v/>
      </c>
      <c r="K164" t="str">
        <f t="shared" si="43"/>
        <v/>
      </c>
      <c r="L164" t="str">
        <f>IF(OR($A164="",入力シート_上限3千円!$G$2=""),"",入力シート_上限3千円!$G$2)</f>
        <v/>
      </c>
      <c r="M164" t="str">
        <f>IF(OR($A164="",入力シート_上限3千円!$G$3=""),"",入力シート_上限3千円!$G$3)</f>
        <v/>
      </c>
    </row>
    <row r="165" spans="1:13" x14ac:dyDescent="0.25">
      <c r="A165" t="str">
        <f>IF(入力シート_上限3千円!$B176="","",ROW()-1)</f>
        <v/>
      </c>
      <c r="B165" t="str">
        <f t="shared" si="33"/>
        <v/>
      </c>
      <c r="C165" t="str">
        <f t="shared" si="41"/>
        <v/>
      </c>
      <c r="D165" t="str">
        <f t="shared" si="41"/>
        <v/>
      </c>
      <c r="E165" s="25" t="str">
        <f t="shared" si="41"/>
        <v/>
      </c>
      <c r="F165" t="str">
        <f t="shared" si="34"/>
        <v/>
      </c>
      <c r="G165" t="str">
        <f t="shared" si="42"/>
        <v/>
      </c>
      <c r="H165" t="str">
        <f t="shared" si="42"/>
        <v/>
      </c>
      <c r="I165" t="str">
        <f t="shared" si="35"/>
        <v/>
      </c>
      <c r="J165" t="str">
        <f t="shared" si="43"/>
        <v/>
      </c>
      <c r="K165" t="str">
        <f t="shared" si="43"/>
        <v/>
      </c>
      <c r="L165" t="str">
        <f>IF(OR($A165="",入力シート_上限3千円!$G$2=""),"",入力シート_上限3千円!$G$2)</f>
        <v/>
      </c>
      <c r="M165" t="str">
        <f>IF(OR($A165="",入力シート_上限3千円!$G$3=""),"",入力シート_上限3千円!$G$3)</f>
        <v/>
      </c>
    </row>
    <row r="166" spans="1:13" x14ac:dyDescent="0.25">
      <c r="A166" t="str">
        <f>IF(入力シート_上限3千円!$B177="","",ROW()-1)</f>
        <v/>
      </c>
      <c r="B166" t="str">
        <f t="shared" si="33"/>
        <v/>
      </c>
      <c r="C166" t="str">
        <f t="shared" si="41"/>
        <v/>
      </c>
      <c r="D166" t="str">
        <f t="shared" si="41"/>
        <v/>
      </c>
      <c r="E166" s="25" t="str">
        <f t="shared" si="41"/>
        <v/>
      </c>
      <c r="F166" t="str">
        <f t="shared" si="34"/>
        <v/>
      </c>
      <c r="G166" t="str">
        <f t="shared" si="42"/>
        <v/>
      </c>
      <c r="H166" t="str">
        <f t="shared" si="42"/>
        <v/>
      </c>
      <c r="I166" t="str">
        <f t="shared" si="35"/>
        <v/>
      </c>
      <c r="J166" t="str">
        <f t="shared" si="43"/>
        <v/>
      </c>
      <c r="K166" t="str">
        <f t="shared" si="43"/>
        <v/>
      </c>
      <c r="L166" t="str">
        <f>IF(OR($A166="",入力シート_上限3千円!$G$2=""),"",入力シート_上限3千円!$G$2)</f>
        <v/>
      </c>
      <c r="M166" t="str">
        <f>IF(OR($A166="",入力シート_上限3千円!$G$3=""),"",入力シート_上限3千円!$G$3)</f>
        <v/>
      </c>
    </row>
    <row r="167" spans="1:13" x14ac:dyDescent="0.25">
      <c r="A167" t="str">
        <f>IF(入力シート_上限3千円!$B178="","",ROW()-1)</f>
        <v/>
      </c>
      <c r="B167" t="str">
        <f t="shared" si="33"/>
        <v/>
      </c>
      <c r="C167" t="str">
        <f t="shared" si="41"/>
        <v/>
      </c>
      <c r="D167" t="str">
        <f t="shared" si="41"/>
        <v/>
      </c>
      <c r="E167" s="25" t="str">
        <f t="shared" si="41"/>
        <v/>
      </c>
      <c r="F167" t="str">
        <f t="shared" si="34"/>
        <v/>
      </c>
      <c r="G167" t="str">
        <f t="shared" si="42"/>
        <v/>
      </c>
      <c r="H167" t="str">
        <f t="shared" si="42"/>
        <v/>
      </c>
      <c r="I167" t="str">
        <f t="shared" si="35"/>
        <v/>
      </c>
      <c r="J167" t="str">
        <f t="shared" si="43"/>
        <v/>
      </c>
      <c r="K167" t="str">
        <f t="shared" si="43"/>
        <v/>
      </c>
      <c r="L167" t="str">
        <f>IF(OR($A167="",入力シート_上限3千円!$G$2=""),"",入力シート_上限3千円!$G$2)</f>
        <v/>
      </c>
      <c r="M167" t="str">
        <f>IF(OR($A167="",入力シート_上限3千円!$G$3=""),"",入力シート_上限3千円!$G$3)</f>
        <v/>
      </c>
    </row>
    <row r="168" spans="1:13" x14ac:dyDescent="0.25">
      <c r="A168" t="str">
        <f>IF(入力シート_上限3千円!$B179="","",ROW()-1)</f>
        <v/>
      </c>
      <c r="B168" t="str">
        <f t="shared" si="33"/>
        <v/>
      </c>
      <c r="C168" t="str">
        <f t="shared" si="41"/>
        <v/>
      </c>
      <c r="D168" t="str">
        <f t="shared" si="41"/>
        <v/>
      </c>
      <c r="E168" s="25" t="str">
        <f t="shared" si="41"/>
        <v/>
      </c>
      <c r="F168" t="str">
        <f t="shared" si="34"/>
        <v/>
      </c>
      <c r="G168" t="str">
        <f t="shared" si="42"/>
        <v/>
      </c>
      <c r="H168" t="str">
        <f t="shared" si="42"/>
        <v/>
      </c>
      <c r="I168" t="str">
        <f t="shared" si="35"/>
        <v/>
      </c>
      <c r="J168" t="str">
        <f t="shared" si="43"/>
        <v/>
      </c>
      <c r="K168" t="str">
        <f t="shared" si="43"/>
        <v/>
      </c>
      <c r="L168" t="str">
        <f>IF(OR($A168="",入力シート_上限3千円!$G$2=""),"",入力シート_上限3千円!$G$2)</f>
        <v/>
      </c>
      <c r="M168" t="str">
        <f>IF(OR($A168="",入力シート_上限3千円!$G$3=""),"",入力シート_上限3千円!$G$3)</f>
        <v/>
      </c>
    </row>
    <row r="169" spans="1:13" x14ac:dyDescent="0.25">
      <c r="A169" t="str">
        <f>IF(入力シート_上限3千円!$B180="","",ROW()-1)</f>
        <v/>
      </c>
      <c r="B169" t="str">
        <f t="shared" si="33"/>
        <v/>
      </c>
      <c r="C169" t="str">
        <f t="shared" si="41"/>
        <v/>
      </c>
      <c r="D169" t="str">
        <f t="shared" si="41"/>
        <v/>
      </c>
      <c r="E169" s="25" t="str">
        <f t="shared" si="41"/>
        <v/>
      </c>
      <c r="F169" t="str">
        <f t="shared" si="34"/>
        <v/>
      </c>
      <c r="G169" t="str">
        <f t="shared" si="42"/>
        <v/>
      </c>
      <c r="H169" t="str">
        <f t="shared" si="42"/>
        <v/>
      </c>
      <c r="I169" t="str">
        <f t="shared" si="35"/>
        <v/>
      </c>
      <c r="J169" t="str">
        <f t="shared" si="43"/>
        <v/>
      </c>
      <c r="K169" t="str">
        <f t="shared" si="43"/>
        <v/>
      </c>
      <c r="L169" t="str">
        <f>IF(OR($A169="",入力シート_上限3千円!$G$2=""),"",入力シート_上限3千円!$G$2)</f>
        <v/>
      </c>
      <c r="M169" t="str">
        <f>IF(OR($A169="",入力シート_上限3千円!$G$3=""),"",入力シート_上限3千円!$G$3)</f>
        <v/>
      </c>
    </row>
    <row r="170" spans="1:13" x14ac:dyDescent="0.25">
      <c r="A170" t="str">
        <f>IF(入力シート_上限3千円!$B181="","",ROW()-1)</f>
        <v/>
      </c>
      <c r="B170" t="str">
        <f t="shared" si="33"/>
        <v/>
      </c>
      <c r="C170" t="str">
        <f t="shared" si="41"/>
        <v/>
      </c>
      <c r="D170" t="str">
        <f t="shared" si="41"/>
        <v/>
      </c>
      <c r="E170" s="25" t="str">
        <f t="shared" si="41"/>
        <v/>
      </c>
      <c r="F170" t="str">
        <f t="shared" si="34"/>
        <v/>
      </c>
      <c r="G170" t="str">
        <f t="shared" si="42"/>
        <v/>
      </c>
      <c r="H170" t="str">
        <f t="shared" si="42"/>
        <v/>
      </c>
      <c r="I170" t="str">
        <f t="shared" si="35"/>
        <v/>
      </c>
      <c r="J170" t="str">
        <f t="shared" si="43"/>
        <v/>
      </c>
      <c r="K170" t="str">
        <f t="shared" si="43"/>
        <v/>
      </c>
      <c r="L170" t="str">
        <f>IF(OR($A170="",入力シート_上限3千円!$G$2=""),"",入力シート_上限3千円!$G$2)</f>
        <v/>
      </c>
      <c r="M170" t="str">
        <f>IF(OR($A170="",入力シート_上限3千円!$G$3=""),"",入力シート_上限3千円!$G$3)</f>
        <v/>
      </c>
    </row>
    <row r="171" spans="1:13" x14ac:dyDescent="0.25">
      <c r="A171" t="str">
        <f>IF(入力シート_上限3千円!$B182="","",ROW()-1)</f>
        <v/>
      </c>
      <c r="B171" t="str">
        <f t="shared" si="33"/>
        <v/>
      </c>
      <c r="C171" t="str">
        <f t="shared" si="41"/>
        <v/>
      </c>
      <c r="D171" t="str">
        <f t="shared" si="41"/>
        <v/>
      </c>
      <c r="E171" s="25" t="str">
        <f t="shared" si="41"/>
        <v/>
      </c>
      <c r="F171" t="str">
        <f t="shared" si="34"/>
        <v/>
      </c>
      <c r="G171" t="str">
        <f t="shared" si="42"/>
        <v/>
      </c>
      <c r="H171" t="str">
        <f t="shared" si="42"/>
        <v/>
      </c>
      <c r="I171" t="str">
        <f t="shared" si="35"/>
        <v/>
      </c>
      <c r="J171" t="str">
        <f t="shared" si="43"/>
        <v/>
      </c>
      <c r="K171" t="str">
        <f t="shared" si="43"/>
        <v/>
      </c>
      <c r="L171" t="str">
        <f>IF(OR($A171="",入力シート_上限3千円!$G$2=""),"",入力シート_上限3千円!$G$2)</f>
        <v/>
      </c>
      <c r="M171" t="str">
        <f>IF(OR($A171="",入力シート_上限3千円!$G$3=""),"",入力シート_上限3千円!$G$3)</f>
        <v/>
      </c>
    </row>
    <row r="172" spans="1:13" x14ac:dyDescent="0.25">
      <c r="A172" t="str">
        <f>IF(入力シート_上限3千円!$B183="","",ROW()-1)</f>
        <v/>
      </c>
      <c r="B172" t="str">
        <f t="shared" si="33"/>
        <v/>
      </c>
      <c r="C172" t="str">
        <f t="shared" ref="C172:E181" si="44">IFERROR(IF(VLOOKUP($A172,実績一覧,COLUMN(),FALSE)=0,"",VLOOKUP($A172,実績一覧,COLUMN(),FALSE)),"")</f>
        <v/>
      </c>
      <c r="D172" t="str">
        <f t="shared" si="44"/>
        <v/>
      </c>
      <c r="E172" s="25" t="str">
        <f t="shared" si="44"/>
        <v/>
      </c>
      <c r="F172" t="str">
        <f t="shared" si="34"/>
        <v/>
      </c>
      <c r="G172" t="str">
        <f t="shared" si="42"/>
        <v/>
      </c>
      <c r="H172" t="str">
        <f t="shared" si="42"/>
        <v/>
      </c>
      <c r="I172" t="str">
        <f t="shared" si="35"/>
        <v/>
      </c>
      <c r="J172" t="str">
        <f t="shared" si="43"/>
        <v/>
      </c>
      <c r="K172" t="str">
        <f t="shared" si="43"/>
        <v/>
      </c>
      <c r="L172" t="str">
        <f>IF(OR($A172="",入力シート_上限3千円!$G$2=""),"",入力シート_上限3千円!$G$2)</f>
        <v/>
      </c>
      <c r="M172" t="str">
        <f>IF(OR($A172="",入力シート_上限3千円!$G$3=""),"",入力シート_上限3千円!$G$3)</f>
        <v/>
      </c>
    </row>
    <row r="173" spans="1:13" x14ac:dyDescent="0.25">
      <c r="A173" t="str">
        <f>IF(入力シート_上限3千円!$B184="","",ROW()-1)</f>
        <v/>
      </c>
      <c r="B173" t="str">
        <f t="shared" si="33"/>
        <v/>
      </c>
      <c r="C173" t="str">
        <f t="shared" si="44"/>
        <v/>
      </c>
      <c r="D173" t="str">
        <f t="shared" si="44"/>
        <v/>
      </c>
      <c r="E173" s="25" t="str">
        <f t="shared" si="44"/>
        <v/>
      </c>
      <c r="F173" t="str">
        <f t="shared" si="34"/>
        <v/>
      </c>
      <c r="G173" t="str">
        <f t="shared" si="42"/>
        <v/>
      </c>
      <c r="H173" t="str">
        <f t="shared" si="42"/>
        <v/>
      </c>
      <c r="I173" t="str">
        <f t="shared" si="35"/>
        <v/>
      </c>
      <c r="J173" t="str">
        <f t="shared" si="43"/>
        <v/>
      </c>
      <c r="K173" t="str">
        <f t="shared" si="43"/>
        <v/>
      </c>
      <c r="L173" t="str">
        <f>IF(OR($A173="",入力シート_上限3千円!$G$2=""),"",入力シート_上限3千円!$G$2)</f>
        <v/>
      </c>
      <c r="M173" t="str">
        <f>IF(OR($A173="",入力シート_上限3千円!$G$3=""),"",入力シート_上限3千円!$G$3)</f>
        <v/>
      </c>
    </row>
    <row r="174" spans="1:13" x14ac:dyDescent="0.25">
      <c r="A174" t="str">
        <f>IF(入力シート_上限3千円!$B185="","",ROW()-1)</f>
        <v/>
      </c>
      <c r="B174" t="str">
        <f t="shared" si="33"/>
        <v/>
      </c>
      <c r="C174" t="str">
        <f t="shared" si="44"/>
        <v/>
      </c>
      <c r="D174" t="str">
        <f t="shared" si="44"/>
        <v/>
      </c>
      <c r="E174" s="25" t="str">
        <f t="shared" si="44"/>
        <v/>
      </c>
      <c r="F174" t="str">
        <f t="shared" si="34"/>
        <v/>
      </c>
      <c r="G174" t="str">
        <f t="shared" si="42"/>
        <v/>
      </c>
      <c r="H174" t="str">
        <f t="shared" si="42"/>
        <v/>
      </c>
      <c r="I174" t="str">
        <f t="shared" si="35"/>
        <v/>
      </c>
      <c r="J174" t="str">
        <f t="shared" si="43"/>
        <v/>
      </c>
      <c r="K174" t="str">
        <f t="shared" si="43"/>
        <v/>
      </c>
      <c r="L174" t="str">
        <f>IF(OR($A174="",入力シート_上限3千円!$G$2=""),"",入力シート_上限3千円!$G$2)</f>
        <v/>
      </c>
      <c r="M174" t="str">
        <f>IF(OR($A174="",入力シート_上限3千円!$G$3=""),"",入力シート_上限3千円!$G$3)</f>
        <v/>
      </c>
    </row>
    <row r="175" spans="1:13" x14ac:dyDescent="0.25">
      <c r="A175" t="str">
        <f>IF(入力シート_上限3千円!$B186="","",ROW()-1)</f>
        <v/>
      </c>
      <c r="B175" t="str">
        <f t="shared" si="33"/>
        <v/>
      </c>
      <c r="C175" t="str">
        <f t="shared" si="44"/>
        <v/>
      </c>
      <c r="D175" t="str">
        <f t="shared" si="44"/>
        <v/>
      </c>
      <c r="E175" s="25" t="str">
        <f t="shared" si="44"/>
        <v/>
      </c>
      <c r="F175" t="str">
        <f t="shared" si="34"/>
        <v/>
      </c>
      <c r="G175" t="str">
        <f t="shared" si="42"/>
        <v/>
      </c>
      <c r="H175" t="str">
        <f t="shared" si="42"/>
        <v/>
      </c>
      <c r="I175" t="str">
        <f t="shared" si="35"/>
        <v/>
      </c>
      <c r="J175" t="str">
        <f t="shared" si="43"/>
        <v/>
      </c>
      <c r="K175" t="str">
        <f t="shared" si="43"/>
        <v/>
      </c>
      <c r="L175" t="str">
        <f>IF(OR($A175="",入力シート_上限3千円!$G$2=""),"",入力シート_上限3千円!$G$2)</f>
        <v/>
      </c>
      <c r="M175" t="str">
        <f>IF(OR($A175="",入力シート_上限3千円!$G$3=""),"",入力シート_上限3千円!$G$3)</f>
        <v/>
      </c>
    </row>
    <row r="176" spans="1:13" x14ac:dyDescent="0.25">
      <c r="A176" t="str">
        <f>IF(入力シート_上限3千円!$B187="","",ROW()-1)</f>
        <v/>
      </c>
      <c r="B176" t="str">
        <f t="shared" si="33"/>
        <v/>
      </c>
      <c r="C176" t="str">
        <f t="shared" si="44"/>
        <v/>
      </c>
      <c r="D176" t="str">
        <f t="shared" si="44"/>
        <v/>
      </c>
      <c r="E176" s="25" t="str">
        <f t="shared" si="44"/>
        <v/>
      </c>
      <c r="F176" t="str">
        <f t="shared" si="34"/>
        <v/>
      </c>
      <c r="G176" t="str">
        <f t="shared" si="42"/>
        <v/>
      </c>
      <c r="H176" t="str">
        <f t="shared" si="42"/>
        <v/>
      </c>
      <c r="I176" t="str">
        <f t="shared" si="35"/>
        <v/>
      </c>
      <c r="J176" t="str">
        <f t="shared" si="43"/>
        <v/>
      </c>
      <c r="K176" t="str">
        <f t="shared" si="43"/>
        <v/>
      </c>
      <c r="L176" t="str">
        <f>IF(OR($A176="",入力シート_上限3千円!$G$2=""),"",入力シート_上限3千円!$G$2)</f>
        <v/>
      </c>
      <c r="M176" t="str">
        <f>IF(OR($A176="",入力シート_上限3千円!$G$3=""),"",入力シート_上限3千円!$G$3)</f>
        <v/>
      </c>
    </row>
    <row r="177" spans="1:13" x14ac:dyDescent="0.25">
      <c r="A177" t="str">
        <f>IF(入力シート_上限3千円!$B188="","",ROW()-1)</f>
        <v/>
      </c>
      <c r="B177" t="str">
        <f t="shared" si="33"/>
        <v/>
      </c>
      <c r="C177" t="str">
        <f t="shared" si="44"/>
        <v/>
      </c>
      <c r="D177" t="str">
        <f t="shared" si="44"/>
        <v/>
      </c>
      <c r="E177" s="25" t="str">
        <f t="shared" si="44"/>
        <v/>
      </c>
      <c r="F177" t="str">
        <f t="shared" si="34"/>
        <v/>
      </c>
      <c r="G177" t="str">
        <f t="shared" si="42"/>
        <v/>
      </c>
      <c r="H177" t="str">
        <f t="shared" si="42"/>
        <v/>
      </c>
      <c r="I177" t="str">
        <f t="shared" si="35"/>
        <v/>
      </c>
      <c r="J177" t="str">
        <f t="shared" si="43"/>
        <v/>
      </c>
      <c r="K177" t="str">
        <f t="shared" si="43"/>
        <v/>
      </c>
      <c r="L177" t="str">
        <f>IF(OR($A177="",入力シート_上限3千円!$G$2=""),"",入力シート_上限3千円!$G$2)</f>
        <v/>
      </c>
      <c r="M177" t="str">
        <f>IF(OR($A177="",入力シート_上限3千円!$G$3=""),"",入力シート_上限3千円!$G$3)</f>
        <v/>
      </c>
    </row>
    <row r="178" spans="1:13" x14ac:dyDescent="0.25">
      <c r="A178" t="str">
        <f>IF(入力シート_上限3千円!$B189="","",ROW()-1)</f>
        <v/>
      </c>
      <c r="B178" t="str">
        <f t="shared" si="33"/>
        <v/>
      </c>
      <c r="C178" t="str">
        <f t="shared" si="44"/>
        <v/>
      </c>
      <c r="D178" t="str">
        <f t="shared" si="44"/>
        <v/>
      </c>
      <c r="E178" s="25" t="str">
        <f t="shared" si="44"/>
        <v/>
      </c>
      <c r="F178" t="str">
        <f t="shared" si="34"/>
        <v/>
      </c>
      <c r="G178" t="str">
        <f t="shared" si="42"/>
        <v/>
      </c>
      <c r="H178" t="str">
        <f t="shared" si="42"/>
        <v/>
      </c>
      <c r="I178" t="str">
        <f t="shared" si="35"/>
        <v/>
      </c>
      <c r="J178" t="str">
        <f t="shared" si="43"/>
        <v/>
      </c>
      <c r="K178" t="str">
        <f t="shared" si="43"/>
        <v/>
      </c>
      <c r="L178" t="str">
        <f>IF(OR($A178="",入力シート_上限3千円!$G$2=""),"",入力シート_上限3千円!$G$2)</f>
        <v/>
      </c>
      <c r="M178" t="str">
        <f>IF(OR($A178="",入力シート_上限3千円!$G$3=""),"",入力シート_上限3千円!$G$3)</f>
        <v/>
      </c>
    </row>
    <row r="179" spans="1:13" x14ac:dyDescent="0.25">
      <c r="A179" t="str">
        <f>IF(入力シート_上限3千円!$B190="","",ROW()-1)</f>
        <v/>
      </c>
      <c r="B179" t="str">
        <f t="shared" si="33"/>
        <v/>
      </c>
      <c r="C179" t="str">
        <f t="shared" si="44"/>
        <v/>
      </c>
      <c r="D179" t="str">
        <f t="shared" si="44"/>
        <v/>
      </c>
      <c r="E179" s="25" t="str">
        <f t="shared" si="44"/>
        <v/>
      </c>
      <c r="F179" t="str">
        <f t="shared" si="34"/>
        <v/>
      </c>
      <c r="G179" t="str">
        <f t="shared" si="42"/>
        <v/>
      </c>
      <c r="H179" t="str">
        <f t="shared" si="42"/>
        <v/>
      </c>
      <c r="I179" t="str">
        <f t="shared" si="35"/>
        <v/>
      </c>
      <c r="J179" t="str">
        <f t="shared" si="43"/>
        <v/>
      </c>
      <c r="K179" t="str">
        <f t="shared" si="43"/>
        <v/>
      </c>
      <c r="L179" t="str">
        <f>IF(OR($A179="",入力シート_上限3千円!$G$2=""),"",入力シート_上限3千円!$G$2)</f>
        <v/>
      </c>
      <c r="M179" t="str">
        <f>IF(OR($A179="",入力シート_上限3千円!$G$3=""),"",入力シート_上限3千円!$G$3)</f>
        <v/>
      </c>
    </row>
    <row r="180" spans="1:13" x14ac:dyDescent="0.25">
      <c r="A180" t="str">
        <f>IF(入力シート_上限3千円!$B191="","",ROW()-1)</f>
        <v/>
      </c>
      <c r="B180" t="str">
        <f t="shared" si="33"/>
        <v/>
      </c>
      <c r="C180" t="str">
        <f t="shared" si="44"/>
        <v/>
      </c>
      <c r="D180" t="str">
        <f t="shared" si="44"/>
        <v/>
      </c>
      <c r="E180" s="25" t="str">
        <f t="shared" si="44"/>
        <v/>
      </c>
      <c r="F180" t="str">
        <f t="shared" si="34"/>
        <v/>
      </c>
      <c r="G180" t="str">
        <f t="shared" si="42"/>
        <v/>
      </c>
      <c r="H180" t="str">
        <f t="shared" si="42"/>
        <v/>
      </c>
      <c r="I180" t="str">
        <f t="shared" si="35"/>
        <v/>
      </c>
      <c r="J180" t="str">
        <f t="shared" si="43"/>
        <v/>
      </c>
      <c r="K180" t="str">
        <f t="shared" si="43"/>
        <v/>
      </c>
      <c r="L180" t="str">
        <f>IF(OR($A180="",入力シート_上限3千円!$G$2=""),"",入力シート_上限3千円!$G$2)</f>
        <v/>
      </c>
      <c r="M180" t="str">
        <f>IF(OR($A180="",入力シート_上限3千円!$G$3=""),"",入力シート_上限3千円!$G$3)</f>
        <v/>
      </c>
    </row>
    <row r="181" spans="1:13" x14ac:dyDescent="0.25">
      <c r="A181" t="str">
        <f>IF(入力シート_上限3千円!$B192="","",ROW()-1)</f>
        <v/>
      </c>
      <c r="B181" t="str">
        <f t="shared" si="33"/>
        <v/>
      </c>
      <c r="C181" t="str">
        <f t="shared" si="44"/>
        <v/>
      </c>
      <c r="D181" t="str">
        <f t="shared" si="44"/>
        <v/>
      </c>
      <c r="E181" s="25" t="str">
        <f t="shared" si="44"/>
        <v/>
      </c>
      <c r="F181" t="str">
        <f t="shared" si="34"/>
        <v/>
      </c>
      <c r="G181" t="str">
        <f t="shared" si="42"/>
        <v/>
      </c>
      <c r="H181" t="str">
        <f t="shared" si="42"/>
        <v/>
      </c>
      <c r="I181" t="str">
        <f t="shared" si="35"/>
        <v/>
      </c>
      <c r="J181" t="str">
        <f t="shared" si="43"/>
        <v/>
      </c>
      <c r="K181" t="str">
        <f t="shared" si="43"/>
        <v/>
      </c>
      <c r="L181" t="str">
        <f>IF(OR($A181="",入力シート_上限3千円!$G$2=""),"",入力シート_上限3千円!$G$2)</f>
        <v/>
      </c>
      <c r="M181" t="str">
        <f>IF(OR($A181="",入力シート_上限3千円!$G$3=""),"",入力シート_上限3千円!$G$3)</f>
        <v/>
      </c>
    </row>
    <row r="182" spans="1:13" x14ac:dyDescent="0.25">
      <c r="A182" t="str">
        <f>IF(入力シート_上限3千円!$B193="","",ROW()-1)</f>
        <v/>
      </c>
      <c r="B182" t="str">
        <f t="shared" si="33"/>
        <v/>
      </c>
      <c r="C182" t="str">
        <f t="shared" ref="C182:E191" si="45">IFERROR(IF(VLOOKUP($A182,実績一覧,COLUMN(),FALSE)=0,"",VLOOKUP($A182,実績一覧,COLUMN(),FALSE)),"")</f>
        <v/>
      </c>
      <c r="D182" t="str">
        <f t="shared" si="45"/>
        <v/>
      </c>
      <c r="E182" s="25" t="str">
        <f t="shared" si="45"/>
        <v/>
      </c>
      <c r="F182" t="str">
        <f t="shared" si="34"/>
        <v/>
      </c>
      <c r="G182" t="str">
        <f t="shared" ref="G182:H201" si="46">IFERROR(IF(VLOOKUP($A182,実績一覧,COLUMN()+1,FALSE)=0,"",VLOOKUP($A182,実績一覧,COLUMN()+1,FALSE)),"")</f>
        <v/>
      </c>
      <c r="H182" t="str">
        <f t="shared" si="46"/>
        <v/>
      </c>
      <c r="I182" t="str">
        <f t="shared" si="35"/>
        <v/>
      </c>
      <c r="J182" t="str">
        <f t="shared" ref="J182:K201" si="47">IFERROR(IF(VLOOKUP($A182,実績一覧,COLUMN()+3,FALSE)=0,"",VLOOKUP($A182,実績一覧,COLUMN()+3,FALSE)),"")</f>
        <v/>
      </c>
      <c r="K182" t="str">
        <f t="shared" si="47"/>
        <v/>
      </c>
      <c r="L182" t="str">
        <f>IF(OR($A182="",入力シート_上限3千円!$G$2=""),"",入力シート_上限3千円!$G$2)</f>
        <v/>
      </c>
      <c r="M182" t="str">
        <f>IF(OR($A182="",入力シート_上限3千円!$G$3=""),"",入力シート_上限3千円!$G$3)</f>
        <v/>
      </c>
    </row>
    <row r="183" spans="1:13" x14ac:dyDescent="0.25">
      <c r="A183" t="str">
        <f>IF(入力シート_上限3千円!$B194="","",ROW()-1)</f>
        <v/>
      </c>
      <c r="B183" t="str">
        <f t="shared" si="33"/>
        <v/>
      </c>
      <c r="C183" t="str">
        <f t="shared" si="45"/>
        <v/>
      </c>
      <c r="D183" t="str">
        <f t="shared" si="45"/>
        <v/>
      </c>
      <c r="E183" s="25" t="str">
        <f t="shared" si="45"/>
        <v/>
      </c>
      <c r="F183" t="str">
        <f t="shared" si="34"/>
        <v/>
      </c>
      <c r="G183" t="str">
        <f t="shared" si="46"/>
        <v/>
      </c>
      <c r="H183" t="str">
        <f t="shared" si="46"/>
        <v/>
      </c>
      <c r="I183" t="str">
        <f t="shared" si="35"/>
        <v/>
      </c>
      <c r="J183" t="str">
        <f t="shared" si="47"/>
        <v/>
      </c>
      <c r="K183" t="str">
        <f t="shared" si="47"/>
        <v/>
      </c>
      <c r="L183" t="str">
        <f>IF(OR($A183="",入力シート_上限3千円!$G$2=""),"",入力シート_上限3千円!$G$2)</f>
        <v/>
      </c>
      <c r="M183" t="str">
        <f>IF(OR($A183="",入力シート_上限3千円!$G$3=""),"",入力シート_上限3千円!$G$3)</f>
        <v/>
      </c>
    </row>
    <row r="184" spans="1:13" x14ac:dyDescent="0.25">
      <c r="A184" t="str">
        <f>IF(入力シート_上限3千円!$B195="","",ROW()-1)</f>
        <v/>
      </c>
      <c r="B184" t="str">
        <f t="shared" si="33"/>
        <v/>
      </c>
      <c r="C184" t="str">
        <f t="shared" si="45"/>
        <v/>
      </c>
      <c r="D184" t="str">
        <f t="shared" si="45"/>
        <v/>
      </c>
      <c r="E184" s="25" t="str">
        <f t="shared" si="45"/>
        <v/>
      </c>
      <c r="F184" t="str">
        <f t="shared" si="34"/>
        <v/>
      </c>
      <c r="G184" t="str">
        <f t="shared" si="46"/>
        <v/>
      </c>
      <c r="H184" t="str">
        <f t="shared" si="46"/>
        <v/>
      </c>
      <c r="I184" t="str">
        <f t="shared" si="35"/>
        <v/>
      </c>
      <c r="J184" t="str">
        <f t="shared" si="47"/>
        <v/>
      </c>
      <c r="K184" t="str">
        <f t="shared" si="47"/>
        <v/>
      </c>
      <c r="L184" t="str">
        <f>IF(OR($A184="",入力シート_上限3千円!$G$2=""),"",入力シート_上限3千円!$G$2)</f>
        <v/>
      </c>
      <c r="M184" t="str">
        <f>IF(OR($A184="",入力シート_上限3千円!$G$3=""),"",入力シート_上限3千円!$G$3)</f>
        <v/>
      </c>
    </row>
    <row r="185" spans="1:13" x14ac:dyDescent="0.25">
      <c r="A185" t="str">
        <f>IF(入力シート_上限3千円!$B196="","",ROW()-1)</f>
        <v/>
      </c>
      <c r="B185" t="str">
        <f t="shared" si="33"/>
        <v/>
      </c>
      <c r="C185" t="str">
        <f t="shared" si="45"/>
        <v/>
      </c>
      <c r="D185" t="str">
        <f t="shared" si="45"/>
        <v/>
      </c>
      <c r="E185" s="25" t="str">
        <f t="shared" si="45"/>
        <v/>
      </c>
      <c r="F185" t="str">
        <f t="shared" si="34"/>
        <v/>
      </c>
      <c r="G185" t="str">
        <f t="shared" si="46"/>
        <v/>
      </c>
      <c r="H185" t="str">
        <f t="shared" si="46"/>
        <v/>
      </c>
      <c r="I185" t="str">
        <f t="shared" si="35"/>
        <v/>
      </c>
      <c r="J185" t="str">
        <f t="shared" si="47"/>
        <v/>
      </c>
      <c r="K185" t="str">
        <f t="shared" si="47"/>
        <v/>
      </c>
      <c r="L185" t="str">
        <f>IF(OR($A185="",入力シート_上限3千円!$G$2=""),"",入力シート_上限3千円!$G$2)</f>
        <v/>
      </c>
      <c r="M185" t="str">
        <f>IF(OR($A185="",入力シート_上限3千円!$G$3=""),"",入力シート_上限3千円!$G$3)</f>
        <v/>
      </c>
    </row>
    <row r="186" spans="1:13" x14ac:dyDescent="0.25">
      <c r="A186" t="str">
        <f>IF(入力シート_上限3千円!$B197="","",ROW()-1)</f>
        <v/>
      </c>
      <c r="B186" t="str">
        <f t="shared" si="33"/>
        <v/>
      </c>
      <c r="C186" t="str">
        <f t="shared" si="45"/>
        <v/>
      </c>
      <c r="D186" t="str">
        <f t="shared" si="45"/>
        <v/>
      </c>
      <c r="E186" s="25" t="str">
        <f t="shared" si="45"/>
        <v/>
      </c>
      <c r="F186" t="str">
        <f t="shared" si="34"/>
        <v/>
      </c>
      <c r="G186" t="str">
        <f t="shared" si="46"/>
        <v/>
      </c>
      <c r="H186" t="str">
        <f t="shared" si="46"/>
        <v/>
      </c>
      <c r="I186" t="str">
        <f t="shared" si="35"/>
        <v/>
      </c>
      <c r="J186" t="str">
        <f t="shared" si="47"/>
        <v/>
      </c>
      <c r="K186" t="str">
        <f t="shared" si="47"/>
        <v/>
      </c>
      <c r="L186" t="str">
        <f>IF(OR($A186="",入力シート_上限3千円!$G$2=""),"",入力シート_上限3千円!$G$2)</f>
        <v/>
      </c>
      <c r="M186" t="str">
        <f>IF(OR($A186="",入力シート_上限3千円!$G$3=""),"",入力シート_上限3千円!$G$3)</f>
        <v/>
      </c>
    </row>
    <row r="187" spans="1:13" x14ac:dyDescent="0.25">
      <c r="A187" t="str">
        <f>IF(入力シート_上限3千円!$B198="","",ROW()-1)</f>
        <v/>
      </c>
      <c r="B187" t="str">
        <f t="shared" si="33"/>
        <v/>
      </c>
      <c r="C187" t="str">
        <f t="shared" si="45"/>
        <v/>
      </c>
      <c r="D187" t="str">
        <f t="shared" si="45"/>
        <v/>
      </c>
      <c r="E187" s="25" t="str">
        <f t="shared" si="45"/>
        <v/>
      </c>
      <c r="F187" t="str">
        <f t="shared" si="34"/>
        <v/>
      </c>
      <c r="G187" t="str">
        <f t="shared" si="46"/>
        <v/>
      </c>
      <c r="H187" t="str">
        <f t="shared" si="46"/>
        <v/>
      </c>
      <c r="I187" t="str">
        <f t="shared" si="35"/>
        <v/>
      </c>
      <c r="J187" t="str">
        <f t="shared" si="47"/>
        <v/>
      </c>
      <c r="K187" t="str">
        <f t="shared" si="47"/>
        <v/>
      </c>
      <c r="L187" t="str">
        <f>IF(OR($A187="",入力シート_上限3千円!$G$2=""),"",入力シート_上限3千円!$G$2)</f>
        <v/>
      </c>
      <c r="M187" t="str">
        <f>IF(OR($A187="",入力シート_上限3千円!$G$3=""),"",入力シート_上限3千円!$G$3)</f>
        <v/>
      </c>
    </row>
    <row r="188" spans="1:13" x14ac:dyDescent="0.25">
      <c r="A188" t="str">
        <f>IF(入力シート_上限3千円!$B199="","",ROW()-1)</f>
        <v/>
      </c>
      <c r="B188" t="str">
        <f t="shared" si="33"/>
        <v/>
      </c>
      <c r="C188" t="str">
        <f t="shared" si="45"/>
        <v/>
      </c>
      <c r="D188" t="str">
        <f t="shared" si="45"/>
        <v/>
      </c>
      <c r="E188" s="25" t="str">
        <f t="shared" si="45"/>
        <v/>
      </c>
      <c r="F188" t="str">
        <f t="shared" si="34"/>
        <v/>
      </c>
      <c r="G188" t="str">
        <f t="shared" si="46"/>
        <v/>
      </c>
      <c r="H188" t="str">
        <f t="shared" si="46"/>
        <v/>
      </c>
      <c r="I188" t="str">
        <f t="shared" si="35"/>
        <v/>
      </c>
      <c r="J188" t="str">
        <f t="shared" si="47"/>
        <v/>
      </c>
      <c r="K188" t="str">
        <f t="shared" si="47"/>
        <v/>
      </c>
      <c r="L188" t="str">
        <f>IF(OR($A188="",入力シート_上限3千円!$G$2=""),"",入力シート_上限3千円!$G$2)</f>
        <v/>
      </c>
      <c r="M188" t="str">
        <f>IF(OR($A188="",入力シート_上限3千円!$G$3=""),"",入力シート_上限3千円!$G$3)</f>
        <v/>
      </c>
    </row>
    <row r="189" spans="1:13" x14ac:dyDescent="0.25">
      <c r="A189" t="str">
        <f>IF(入力シート_上限3千円!$B200="","",ROW()-1)</f>
        <v/>
      </c>
      <c r="B189" t="str">
        <f t="shared" si="33"/>
        <v/>
      </c>
      <c r="C189" t="str">
        <f t="shared" si="45"/>
        <v/>
      </c>
      <c r="D189" t="str">
        <f t="shared" si="45"/>
        <v/>
      </c>
      <c r="E189" s="25" t="str">
        <f t="shared" si="45"/>
        <v/>
      </c>
      <c r="F189" t="str">
        <f t="shared" si="34"/>
        <v/>
      </c>
      <c r="G189" t="str">
        <f t="shared" si="46"/>
        <v/>
      </c>
      <c r="H189" t="str">
        <f t="shared" si="46"/>
        <v/>
      </c>
      <c r="I189" t="str">
        <f t="shared" si="35"/>
        <v/>
      </c>
      <c r="J189" t="str">
        <f t="shared" si="47"/>
        <v/>
      </c>
      <c r="K189" t="str">
        <f t="shared" si="47"/>
        <v/>
      </c>
      <c r="L189" t="str">
        <f>IF(OR($A189="",入力シート_上限3千円!$G$2=""),"",入力シート_上限3千円!$G$2)</f>
        <v/>
      </c>
      <c r="M189" t="str">
        <f>IF(OR($A189="",入力シート_上限3千円!$G$3=""),"",入力シート_上限3千円!$G$3)</f>
        <v/>
      </c>
    </row>
    <row r="190" spans="1:13" x14ac:dyDescent="0.25">
      <c r="A190" t="str">
        <f>IF(入力シート_上限3千円!$B201="","",ROW()-1)</f>
        <v/>
      </c>
      <c r="B190" t="str">
        <f t="shared" si="33"/>
        <v/>
      </c>
      <c r="C190" t="str">
        <f t="shared" si="45"/>
        <v/>
      </c>
      <c r="D190" t="str">
        <f t="shared" si="45"/>
        <v/>
      </c>
      <c r="E190" s="25" t="str">
        <f t="shared" si="45"/>
        <v/>
      </c>
      <c r="F190" t="str">
        <f t="shared" si="34"/>
        <v/>
      </c>
      <c r="G190" t="str">
        <f t="shared" si="46"/>
        <v/>
      </c>
      <c r="H190" t="str">
        <f t="shared" si="46"/>
        <v/>
      </c>
      <c r="I190" t="str">
        <f t="shared" si="35"/>
        <v/>
      </c>
      <c r="J190" t="str">
        <f t="shared" si="47"/>
        <v/>
      </c>
      <c r="K190" t="str">
        <f t="shared" si="47"/>
        <v/>
      </c>
      <c r="L190" t="str">
        <f>IF(OR($A190="",入力シート_上限3千円!$G$2=""),"",入力シート_上限3千円!$G$2)</f>
        <v/>
      </c>
      <c r="M190" t="str">
        <f>IF(OR($A190="",入力シート_上限3千円!$G$3=""),"",入力シート_上限3千円!$G$3)</f>
        <v/>
      </c>
    </row>
    <row r="191" spans="1:13" x14ac:dyDescent="0.25">
      <c r="A191" t="str">
        <f>IF(入力シート_上限3千円!$B202="","",ROW()-1)</f>
        <v/>
      </c>
      <c r="B191" t="str">
        <f t="shared" si="33"/>
        <v/>
      </c>
      <c r="C191" t="str">
        <f t="shared" si="45"/>
        <v/>
      </c>
      <c r="D191" t="str">
        <f t="shared" si="45"/>
        <v/>
      </c>
      <c r="E191" s="25" t="str">
        <f t="shared" si="45"/>
        <v/>
      </c>
      <c r="F191" t="str">
        <f t="shared" si="34"/>
        <v/>
      </c>
      <c r="G191" t="str">
        <f t="shared" si="46"/>
        <v/>
      </c>
      <c r="H191" t="str">
        <f t="shared" si="46"/>
        <v/>
      </c>
      <c r="I191" t="str">
        <f t="shared" si="35"/>
        <v/>
      </c>
      <c r="J191" t="str">
        <f t="shared" si="47"/>
        <v/>
      </c>
      <c r="K191" t="str">
        <f t="shared" si="47"/>
        <v/>
      </c>
      <c r="L191" t="str">
        <f>IF(OR($A191="",入力シート_上限3千円!$G$2=""),"",入力シート_上限3千円!$G$2)</f>
        <v/>
      </c>
      <c r="M191" t="str">
        <f>IF(OR($A191="",入力シート_上限3千円!$G$3=""),"",入力シート_上限3千円!$G$3)</f>
        <v/>
      </c>
    </row>
    <row r="192" spans="1:13" x14ac:dyDescent="0.25">
      <c r="A192" t="str">
        <f>IF(入力シート_上限3千円!$B203="","",ROW()-1)</f>
        <v/>
      </c>
      <c r="B192" t="str">
        <f t="shared" si="33"/>
        <v/>
      </c>
      <c r="C192" t="str">
        <f t="shared" ref="C192:E201" si="48">IFERROR(IF(VLOOKUP($A192,実績一覧,COLUMN(),FALSE)=0,"",VLOOKUP($A192,実績一覧,COLUMN(),FALSE)),"")</f>
        <v/>
      </c>
      <c r="D192" t="str">
        <f t="shared" si="48"/>
        <v/>
      </c>
      <c r="E192" s="25" t="str">
        <f t="shared" si="48"/>
        <v/>
      </c>
      <c r="F192" t="str">
        <f t="shared" si="34"/>
        <v/>
      </c>
      <c r="G192" t="str">
        <f t="shared" si="46"/>
        <v/>
      </c>
      <c r="H192" t="str">
        <f t="shared" si="46"/>
        <v/>
      </c>
      <c r="I192" t="str">
        <f t="shared" si="35"/>
        <v/>
      </c>
      <c r="J192" t="str">
        <f t="shared" si="47"/>
        <v/>
      </c>
      <c r="K192" t="str">
        <f t="shared" si="47"/>
        <v/>
      </c>
      <c r="L192" t="str">
        <f>IF(OR($A192="",入力シート_上限3千円!$G$2=""),"",入力シート_上限3千円!$G$2)</f>
        <v/>
      </c>
      <c r="M192" t="str">
        <f>IF(OR($A192="",入力シート_上限3千円!$G$3=""),"",入力シート_上限3千円!$G$3)</f>
        <v/>
      </c>
    </row>
    <row r="193" spans="1:13" x14ac:dyDescent="0.25">
      <c r="A193" t="str">
        <f>IF(入力シート_上限3千円!$B204="","",ROW()-1)</f>
        <v/>
      </c>
      <c r="B193" t="str">
        <f t="shared" si="33"/>
        <v/>
      </c>
      <c r="C193" t="str">
        <f t="shared" si="48"/>
        <v/>
      </c>
      <c r="D193" t="str">
        <f t="shared" si="48"/>
        <v/>
      </c>
      <c r="E193" s="25" t="str">
        <f t="shared" si="48"/>
        <v/>
      </c>
      <c r="F193" t="str">
        <f t="shared" si="34"/>
        <v/>
      </c>
      <c r="G193" t="str">
        <f t="shared" si="46"/>
        <v/>
      </c>
      <c r="H193" t="str">
        <f t="shared" si="46"/>
        <v/>
      </c>
      <c r="I193" t="str">
        <f t="shared" si="35"/>
        <v/>
      </c>
      <c r="J193" t="str">
        <f t="shared" si="47"/>
        <v/>
      </c>
      <c r="K193" t="str">
        <f t="shared" si="47"/>
        <v/>
      </c>
      <c r="L193" t="str">
        <f>IF(OR($A193="",入力シート_上限3千円!$G$2=""),"",入力シート_上限3千円!$G$2)</f>
        <v/>
      </c>
      <c r="M193" t="str">
        <f>IF(OR($A193="",入力シート_上限3千円!$G$3=""),"",入力シート_上限3千円!$G$3)</f>
        <v/>
      </c>
    </row>
    <row r="194" spans="1:13" x14ac:dyDescent="0.25">
      <c r="A194" t="str">
        <f>IF(入力シート_上限3千円!$B205="","",ROW()-1)</f>
        <v/>
      </c>
      <c r="B194" t="str">
        <f t="shared" ref="B194:B257" si="49">IFERROR(IF(VLOOKUP($A194,実績一覧,COLUMN(),FALSE)=0,"",VLOOKUP($A194,実績一覧,COLUMN(),FALSE)),"")</f>
        <v/>
      </c>
      <c r="C194" t="str">
        <f t="shared" si="48"/>
        <v/>
      </c>
      <c r="D194" t="str">
        <f t="shared" si="48"/>
        <v/>
      </c>
      <c r="E194" s="25" t="str">
        <f t="shared" si="48"/>
        <v/>
      </c>
      <c r="F194" t="str">
        <f t="shared" ref="F194:F257" si="50">IFERROR(IF(VLOOKUP($A194,実績一覧,COLUMN()+3,FALSE)=0,"",VLOOKUP($A194,実績一覧,COLUMN()+3,FALSE)),"")</f>
        <v/>
      </c>
      <c r="G194" t="str">
        <f t="shared" si="46"/>
        <v/>
      </c>
      <c r="H194" t="str">
        <f t="shared" si="46"/>
        <v/>
      </c>
      <c r="I194" t="str">
        <f t="shared" ref="I194:I257" si="51">IFERROR(IF(VLOOKUP($A194,実績一覧,COLUMN()+2,FALSE)=0,"",VLOOKUP($A194,実績一覧,COLUMN()+2,FALSE)),"")</f>
        <v/>
      </c>
      <c r="J194" t="str">
        <f t="shared" si="47"/>
        <v/>
      </c>
      <c r="K194" t="str">
        <f t="shared" si="47"/>
        <v/>
      </c>
      <c r="L194" t="str">
        <f>IF(OR($A194="",入力シート_上限3千円!$G$2=""),"",入力シート_上限3千円!$G$2)</f>
        <v/>
      </c>
      <c r="M194" t="str">
        <f>IF(OR($A194="",入力シート_上限3千円!$G$3=""),"",入力シート_上限3千円!$G$3)</f>
        <v/>
      </c>
    </row>
    <row r="195" spans="1:13" x14ac:dyDescent="0.25">
      <c r="A195" t="str">
        <f>IF(入力シート_上限3千円!$B206="","",ROW()-1)</f>
        <v/>
      </c>
      <c r="B195" t="str">
        <f t="shared" si="49"/>
        <v/>
      </c>
      <c r="C195" t="str">
        <f t="shared" si="48"/>
        <v/>
      </c>
      <c r="D195" t="str">
        <f t="shared" si="48"/>
        <v/>
      </c>
      <c r="E195" s="25" t="str">
        <f t="shared" si="48"/>
        <v/>
      </c>
      <c r="F195" t="str">
        <f t="shared" si="50"/>
        <v/>
      </c>
      <c r="G195" t="str">
        <f t="shared" si="46"/>
        <v/>
      </c>
      <c r="H195" t="str">
        <f t="shared" si="46"/>
        <v/>
      </c>
      <c r="I195" t="str">
        <f t="shared" si="51"/>
        <v/>
      </c>
      <c r="J195" t="str">
        <f t="shared" si="47"/>
        <v/>
      </c>
      <c r="K195" t="str">
        <f t="shared" si="47"/>
        <v/>
      </c>
      <c r="L195" t="str">
        <f>IF(OR($A195="",入力シート_上限3千円!$G$2=""),"",入力シート_上限3千円!$G$2)</f>
        <v/>
      </c>
      <c r="M195" t="str">
        <f>IF(OR($A195="",入力シート_上限3千円!$G$3=""),"",入力シート_上限3千円!$G$3)</f>
        <v/>
      </c>
    </row>
    <row r="196" spans="1:13" x14ac:dyDescent="0.25">
      <c r="A196" t="str">
        <f>IF(入力シート_上限3千円!$B207="","",ROW()-1)</f>
        <v/>
      </c>
      <c r="B196" t="str">
        <f t="shared" si="49"/>
        <v/>
      </c>
      <c r="C196" t="str">
        <f t="shared" si="48"/>
        <v/>
      </c>
      <c r="D196" t="str">
        <f t="shared" si="48"/>
        <v/>
      </c>
      <c r="E196" s="25" t="str">
        <f t="shared" si="48"/>
        <v/>
      </c>
      <c r="F196" t="str">
        <f t="shared" si="50"/>
        <v/>
      </c>
      <c r="G196" t="str">
        <f t="shared" si="46"/>
        <v/>
      </c>
      <c r="H196" t="str">
        <f t="shared" si="46"/>
        <v/>
      </c>
      <c r="I196" t="str">
        <f t="shared" si="51"/>
        <v/>
      </c>
      <c r="J196" t="str">
        <f t="shared" si="47"/>
        <v/>
      </c>
      <c r="K196" t="str">
        <f t="shared" si="47"/>
        <v/>
      </c>
      <c r="L196" t="str">
        <f>IF(OR($A196="",入力シート_上限3千円!$G$2=""),"",入力シート_上限3千円!$G$2)</f>
        <v/>
      </c>
      <c r="M196" t="str">
        <f>IF(OR($A196="",入力シート_上限3千円!$G$3=""),"",入力シート_上限3千円!$G$3)</f>
        <v/>
      </c>
    </row>
    <row r="197" spans="1:13" x14ac:dyDescent="0.25">
      <c r="A197" t="str">
        <f>IF(入力シート_上限3千円!$B208="","",ROW()-1)</f>
        <v/>
      </c>
      <c r="B197" t="str">
        <f t="shared" si="49"/>
        <v/>
      </c>
      <c r="C197" t="str">
        <f t="shared" si="48"/>
        <v/>
      </c>
      <c r="D197" t="str">
        <f t="shared" si="48"/>
        <v/>
      </c>
      <c r="E197" s="25" t="str">
        <f t="shared" si="48"/>
        <v/>
      </c>
      <c r="F197" t="str">
        <f t="shared" si="50"/>
        <v/>
      </c>
      <c r="G197" t="str">
        <f t="shared" si="46"/>
        <v/>
      </c>
      <c r="H197" t="str">
        <f t="shared" si="46"/>
        <v/>
      </c>
      <c r="I197" t="str">
        <f t="shared" si="51"/>
        <v/>
      </c>
      <c r="J197" t="str">
        <f t="shared" si="47"/>
        <v/>
      </c>
      <c r="K197" t="str">
        <f t="shared" si="47"/>
        <v/>
      </c>
      <c r="L197" t="str">
        <f>IF(OR($A197="",入力シート_上限3千円!$G$2=""),"",入力シート_上限3千円!$G$2)</f>
        <v/>
      </c>
      <c r="M197" t="str">
        <f>IF(OR($A197="",入力シート_上限3千円!$G$3=""),"",入力シート_上限3千円!$G$3)</f>
        <v/>
      </c>
    </row>
    <row r="198" spans="1:13" x14ac:dyDescent="0.25">
      <c r="A198" t="str">
        <f>IF(入力シート_上限3千円!$B209="","",ROW()-1)</f>
        <v/>
      </c>
      <c r="B198" t="str">
        <f t="shared" si="49"/>
        <v/>
      </c>
      <c r="C198" t="str">
        <f t="shared" si="48"/>
        <v/>
      </c>
      <c r="D198" t="str">
        <f t="shared" si="48"/>
        <v/>
      </c>
      <c r="E198" s="25" t="str">
        <f t="shared" si="48"/>
        <v/>
      </c>
      <c r="F198" t="str">
        <f t="shared" si="50"/>
        <v/>
      </c>
      <c r="G198" t="str">
        <f t="shared" si="46"/>
        <v/>
      </c>
      <c r="H198" t="str">
        <f t="shared" si="46"/>
        <v/>
      </c>
      <c r="I198" t="str">
        <f t="shared" si="51"/>
        <v/>
      </c>
      <c r="J198" t="str">
        <f t="shared" si="47"/>
        <v/>
      </c>
      <c r="K198" t="str">
        <f t="shared" si="47"/>
        <v/>
      </c>
      <c r="L198" t="str">
        <f>IF(OR($A198="",入力シート_上限3千円!$G$2=""),"",入力シート_上限3千円!$G$2)</f>
        <v/>
      </c>
      <c r="M198" t="str">
        <f>IF(OR($A198="",入力シート_上限3千円!$G$3=""),"",入力シート_上限3千円!$G$3)</f>
        <v/>
      </c>
    </row>
    <row r="199" spans="1:13" x14ac:dyDescent="0.25">
      <c r="A199" t="str">
        <f>IF(入力シート_上限3千円!$B210="","",ROW()-1)</f>
        <v/>
      </c>
      <c r="B199" t="str">
        <f t="shared" si="49"/>
        <v/>
      </c>
      <c r="C199" t="str">
        <f t="shared" si="48"/>
        <v/>
      </c>
      <c r="D199" t="str">
        <f t="shared" si="48"/>
        <v/>
      </c>
      <c r="E199" s="25" t="str">
        <f t="shared" si="48"/>
        <v/>
      </c>
      <c r="F199" t="str">
        <f t="shared" si="50"/>
        <v/>
      </c>
      <c r="G199" t="str">
        <f t="shared" si="46"/>
        <v/>
      </c>
      <c r="H199" t="str">
        <f t="shared" si="46"/>
        <v/>
      </c>
      <c r="I199" t="str">
        <f t="shared" si="51"/>
        <v/>
      </c>
      <c r="J199" t="str">
        <f t="shared" si="47"/>
        <v/>
      </c>
      <c r="K199" t="str">
        <f t="shared" si="47"/>
        <v/>
      </c>
      <c r="L199" t="str">
        <f>IF(OR($A199="",入力シート_上限3千円!$G$2=""),"",入力シート_上限3千円!$G$2)</f>
        <v/>
      </c>
      <c r="M199" t="str">
        <f>IF(OR($A199="",入力シート_上限3千円!$G$3=""),"",入力シート_上限3千円!$G$3)</f>
        <v/>
      </c>
    </row>
    <row r="200" spans="1:13" x14ac:dyDescent="0.25">
      <c r="A200" t="str">
        <f>IF(入力シート_上限3千円!$B211="","",ROW()-1)</f>
        <v/>
      </c>
      <c r="B200" t="str">
        <f t="shared" si="49"/>
        <v/>
      </c>
      <c r="C200" t="str">
        <f t="shared" si="48"/>
        <v/>
      </c>
      <c r="D200" t="str">
        <f t="shared" si="48"/>
        <v/>
      </c>
      <c r="E200" s="25" t="str">
        <f t="shared" si="48"/>
        <v/>
      </c>
      <c r="F200" t="str">
        <f t="shared" si="50"/>
        <v/>
      </c>
      <c r="G200" t="str">
        <f t="shared" si="46"/>
        <v/>
      </c>
      <c r="H200" t="str">
        <f t="shared" si="46"/>
        <v/>
      </c>
      <c r="I200" t="str">
        <f t="shared" si="51"/>
        <v/>
      </c>
      <c r="J200" t="str">
        <f t="shared" si="47"/>
        <v/>
      </c>
      <c r="K200" t="str">
        <f t="shared" si="47"/>
        <v/>
      </c>
      <c r="L200" t="str">
        <f>IF(OR($A200="",入力シート_上限3千円!$G$2=""),"",入力シート_上限3千円!$G$2)</f>
        <v/>
      </c>
      <c r="M200" t="str">
        <f>IF(OR($A200="",入力シート_上限3千円!$G$3=""),"",入力シート_上限3千円!$G$3)</f>
        <v/>
      </c>
    </row>
    <row r="201" spans="1:13" x14ac:dyDescent="0.25">
      <c r="A201" t="str">
        <f>IF(入力シート_上限3千円!$B212="","",ROW()-1)</f>
        <v/>
      </c>
      <c r="B201" t="str">
        <f t="shared" si="49"/>
        <v/>
      </c>
      <c r="C201" t="str">
        <f t="shared" si="48"/>
        <v/>
      </c>
      <c r="D201" t="str">
        <f t="shared" si="48"/>
        <v/>
      </c>
      <c r="E201" s="25" t="str">
        <f t="shared" si="48"/>
        <v/>
      </c>
      <c r="F201" t="str">
        <f t="shared" si="50"/>
        <v/>
      </c>
      <c r="G201" t="str">
        <f t="shared" si="46"/>
        <v/>
      </c>
      <c r="H201" t="str">
        <f t="shared" si="46"/>
        <v/>
      </c>
      <c r="I201" t="str">
        <f t="shared" si="51"/>
        <v/>
      </c>
      <c r="J201" t="str">
        <f t="shared" si="47"/>
        <v/>
      </c>
      <c r="K201" t="str">
        <f t="shared" si="47"/>
        <v/>
      </c>
      <c r="L201" t="str">
        <f>IF(OR($A201="",入力シート_上限3千円!$G$2=""),"",入力シート_上限3千円!$G$2)</f>
        <v/>
      </c>
      <c r="M201" t="str">
        <f>IF(OR($A201="",入力シート_上限3千円!$G$3=""),"",入力シート_上限3千円!$G$3)</f>
        <v/>
      </c>
    </row>
    <row r="202" spans="1:13" x14ac:dyDescent="0.25">
      <c r="A202" t="str">
        <f>IF(入力シート_上限3千円!$B213="","",ROW()-1)</f>
        <v/>
      </c>
      <c r="B202" t="str">
        <f t="shared" si="49"/>
        <v/>
      </c>
      <c r="C202" t="str">
        <f t="shared" ref="C202:E211" si="52">IFERROR(IF(VLOOKUP($A202,実績一覧,COLUMN(),FALSE)=0,"",VLOOKUP($A202,実績一覧,COLUMN(),FALSE)),"")</f>
        <v/>
      </c>
      <c r="D202" t="str">
        <f t="shared" si="52"/>
        <v/>
      </c>
      <c r="E202" s="25" t="str">
        <f t="shared" si="52"/>
        <v/>
      </c>
      <c r="F202" t="str">
        <f t="shared" si="50"/>
        <v/>
      </c>
      <c r="G202" t="str">
        <f t="shared" ref="G202:H221" si="53">IFERROR(IF(VLOOKUP($A202,実績一覧,COLUMN()+1,FALSE)=0,"",VLOOKUP($A202,実績一覧,COLUMN()+1,FALSE)),"")</f>
        <v/>
      </c>
      <c r="H202" t="str">
        <f t="shared" si="53"/>
        <v/>
      </c>
      <c r="I202" t="str">
        <f t="shared" si="51"/>
        <v/>
      </c>
      <c r="J202" t="str">
        <f t="shared" ref="J202:K221" si="54">IFERROR(IF(VLOOKUP($A202,実績一覧,COLUMN()+3,FALSE)=0,"",VLOOKUP($A202,実績一覧,COLUMN()+3,FALSE)),"")</f>
        <v/>
      </c>
      <c r="K202" t="str">
        <f t="shared" si="54"/>
        <v/>
      </c>
      <c r="L202" t="str">
        <f>IF(OR($A202="",入力シート_上限3千円!$G$2=""),"",入力シート_上限3千円!$G$2)</f>
        <v/>
      </c>
      <c r="M202" t="str">
        <f>IF(OR($A202="",入力シート_上限3千円!$G$3=""),"",入力シート_上限3千円!$G$3)</f>
        <v/>
      </c>
    </row>
    <row r="203" spans="1:13" x14ac:dyDescent="0.25">
      <c r="A203" t="str">
        <f>IF(入力シート_上限3千円!$B214="","",ROW()-1)</f>
        <v/>
      </c>
      <c r="B203" t="str">
        <f t="shared" si="49"/>
        <v/>
      </c>
      <c r="C203" t="str">
        <f t="shared" si="52"/>
        <v/>
      </c>
      <c r="D203" t="str">
        <f t="shared" si="52"/>
        <v/>
      </c>
      <c r="E203" s="25" t="str">
        <f t="shared" si="52"/>
        <v/>
      </c>
      <c r="F203" t="str">
        <f t="shared" si="50"/>
        <v/>
      </c>
      <c r="G203" t="str">
        <f t="shared" si="53"/>
        <v/>
      </c>
      <c r="H203" t="str">
        <f t="shared" si="53"/>
        <v/>
      </c>
      <c r="I203" t="str">
        <f t="shared" si="51"/>
        <v/>
      </c>
      <c r="J203" t="str">
        <f t="shared" si="54"/>
        <v/>
      </c>
      <c r="K203" t="str">
        <f t="shared" si="54"/>
        <v/>
      </c>
      <c r="L203" t="str">
        <f>IF(OR($A203="",入力シート_上限3千円!$G$2=""),"",入力シート_上限3千円!$G$2)</f>
        <v/>
      </c>
      <c r="M203" t="str">
        <f>IF(OR($A203="",入力シート_上限3千円!$G$3=""),"",入力シート_上限3千円!$G$3)</f>
        <v/>
      </c>
    </row>
    <row r="204" spans="1:13" x14ac:dyDescent="0.25">
      <c r="A204" t="str">
        <f>IF(入力シート_上限3千円!$B215="","",ROW()-1)</f>
        <v/>
      </c>
      <c r="B204" t="str">
        <f t="shared" si="49"/>
        <v/>
      </c>
      <c r="C204" t="str">
        <f t="shared" si="52"/>
        <v/>
      </c>
      <c r="D204" t="str">
        <f t="shared" si="52"/>
        <v/>
      </c>
      <c r="E204" s="25" t="str">
        <f t="shared" si="52"/>
        <v/>
      </c>
      <c r="F204" t="str">
        <f t="shared" si="50"/>
        <v/>
      </c>
      <c r="G204" t="str">
        <f t="shared" si="53"/>
        <v/>
      </c>
      <c r="H204" t="str">
        <f t="shared" si="53"/>
        <v/>
      </c>
      <c r="I204" t="str">
        <f t="shared" si="51"/>
        <v/>
      </c>
      <c r="J204" t="str">
        <f t="shared" si="54"/>
        <v/>
      </c>
      <c r="K204" t="str">
        <f t="shared" si="54"/>
        <v/>
      </c>
      <c r="L204" t="str">
        <f>IF(OR($A204="",入力シート_上限3千円!$G$2=""),"",入力シート_上限3千円!$G$2)</f>
        <v/>
      </c>
      <c r="M204" t="str">
        <f>IF(OR($A204="",入力シート_上限3千円!$G$3=""),"",入力シート_上限3千円!$G$3)</f>
        <v/>
      </c>
    </row>
    <row r="205" spans="1:13" x14ac:dyDescent="0.25">
      <c r="A205" t="str">
        <f>IF(入力シート_上限3千円!$B216="","",ROW()-1)</f>
        <v/>
      </c>
      <c r="B205" t="str">
        <f t="shared" si="49"/>
        <v/>
      </c>
      <c r="C205" t="str">
        <f t="shared" si="52"/>
        <v/>
      </c>
      <c r="D205" t="str">
        <f t="shared" si="52"/>
        <v/>
      </c>
      <c r="E205" s="25" t="str">
        <f t="shared" si="52"/>
        <v/>
      </c>
      <c r="F205" t="str">
        <f t="shared" si="50"/>
        <v/>
      </c>
      <c r="G205" t="str">
        <f t="shared" si="53"/>
        <v/>
      </c>
      <c r="H205" t="str">
        <f t="shared" si="53"/>
        <v/>
      </c>
      <c r="I205" t="str">
        <f t="shared" si="51"/>
        <v/>
      </c>
      <c r="J205" t="str">
        <f t="shared" si="54"/>
        <v/>
      </c>
      <c r="K205" t="str">
        <f t="shared" si="54"/>
        <v/>
      </c>
      <c r="L205" t="str">
        <f>IF(OR($A205="",入力シート_上限3千円!$G$2=""),"",入力シート_上限3千円!$G$2)</f>
        <v/>
      </c>
      <c r="M205" t="str">
        <f>IF(OR($A205="",入力シート_上限3千円!$G$3=""),"",入力シート_上限3千円!$G$3)</f>
        <v/>
      </c>
    </row>
    <row r="206" spans="1:13" x14ac:dyDescent="0.25">
      <c r="A206" t="str">
        <f>IF(入力シート_上限3千円!$B217="","",ROW()-1)</f>
        <v/>
      </c>
      <c r="B206" t="str">
        <f t="shared" si="49"/>
        <v/>
      </c>
      <c r="C206" t="str">
        <f t="shared" si="52"/>
        <v/>
      </c>
      <c r="D206" t="str">
        <f t="shared" si="52"/>
        <v/>
      </c>
      <c r="E206" s="25" t="str">
        <f t="shared" si="52"/>
        <v/>
      </c>
      <c r="F206" t="str">
        <f t="shared" si="50"/>
        <v/>
      </c>
      <c r="G206" t="str">
        <f t="shared" si="53"/>
        <v/>
      </c>
      <c r="H206" t="str">
        <f t="shared" si="53"/>
        <v/>
      </c>
      <c r="I206" t="str">
        <f t="shared" si="51"/>
        <v/>
      </c>
      <c r="J206" t="str">
        <f t="shared" si="54"/>
        <v/>
      </c>
      <c r="K206" t="str">
        <f t="shared" si="54"/>
        <v/>
      </c>
      <c r="L206" t="str">
        <f>IF(OR($A206="",入力シート_上限3千円!$G$2=""),"",入力シート_上限3千円!$G$2)</f>
        <v/>
      </c>
      <c r="M206" t="str">
        <f>IF(OR($A206="",入力シート_上限3千円!$G$3=""),"",入力シート_上限3千円!$G$3)</f>
        <v/>
      </c>
    </row>
    <row r="207" spans="1:13" x14ac:dyDescent="0.25">
      <c r="A207" t="str">
        <f>IF(入力シート_上限3千円!$B218="","",ROW()-1)</f>
        <v/>
      </c>
      <c r="B207" t="str">
        <f t="shared" si="49"/>
        <v/>
      </c>
      <c r="C207" t="str">
        <f t="shared" si="52"/>
        <v/>
      </c>
      <c r="D207" t="str">
        <f t="shared" si="52"/>
        <v/>
      </c>
      <c r="E207" s="25" t="str">
        <f t="shared" si="52"/>
        <v/>
      </c>
      <c r="F207" t="str">
        <f t="shared" si="50"/>
        <v/>
      </c>
      <c r="G207" t="str">
        <f t="shared" si="53"/>
        <v/>
      </c>
      <c r="H207" t="str">
        <f t="shared" si="53"/>
        <v/>
      </c>
      <c r="I207" t="str">
        <f t="shared" si="51"/>
        <v/>
      </c>
      <c r="J207" t="str">
        <f t="shared" si="54"/>
        <v/>
      </c>
      <c r="K207" t="str">
        <f t="shared" si="54"/>
        <v/>
      </c>
      <c r="L207" t="str">
        <f>IF(OR($A207="",入力シート_上限3千円!$G$2=""),"",入力シート_上限3千円!$G$2)</f>
        <v/>
      </c>
      <c r="M207" t="str">
        <f>IF(OR($A207="",入力シート_上限3千円!$G$3=""),"",入力シート_上限3千円!$G$3)</f>
        <v/>
      </c>
    </row>
    <row r="208" spans="1:13" x14ac:dyDescent="0.25">
      <c r="A208" t="str">
        <f>IF(入力シート_上限3千円!$B219="","",ROW()-1)</f>
        <v/>
      </c>
      <c r="B208" t="str">
        <f t="shared" si="49"/>
        <v/>
      </c>
      <c r="C208" t="str">
        <f t="shared" si="52"/>
        <v/>
      </c>
      <c r="D208" t="str">
        <f t="shared" si="52"/>
        <v/>
      </c>
      <c r="E208" s="25" t="str">
        <f t="shared" si="52"/>
        <v/>
      </c>
      <c r="F208" t="str">
        <f t="shared" si="50"/>
        <v/>
      </c>
      <c r="G208" t="str">
        <f t="shared" si="53"/>
        <v/>
      </c>
      <c r="H208" t="str">
        <f t="shared" si="53"/>
        <v/>
      </c>
      <c r="I208" t="str">
        <f t="shared" si="51"/>
        <v/>
      </c>
      <c r="J208" t="str">
        <f t="shared" si="54"/>
        <v/>
      </c>
      <c r="K208" t="str">
        <f t="shared" si="54"/>
        <v/>
      </c>
      <c r="L208" t="str">
        <f>IF(OR($A208="",入力シート_上限3千円!$G$2=""),"",入力シート_上限3千円!$G$2)</f>
        <v/>
      </c>
      <c r="M208" t="str">
        <f>IF(OR($A208="",入力シート_上限3千円!$G$3=""),"",入力シート_上限3千円!$G$3)</f>
        <v/>
      </c>
    </row>
    <row r="209" spans="1:13" x14ac:dyDescent="0.25">
      <c r="A209" t="str">
        <f>IF(入力シート_上限3千円!$B220="","",ROW()-1)</f>
        <v/>
      </c>
      <c r="B209" t="str">
        <f t="shared" si="49"/>
        <v/>
      </c>
      <c r="C209" t="str">
        <f t="shared" si="52"/>
        <v/>
      </c>
      <c r="D209" t="str">
        <f t="shared" si="52"/>
        <v/>
      </c>
      <c r="E209" s="25" t="str">
        <f t="shared" si="52"/>
        <v/>
      </c>
      <c r="F209" t="str">
        <f t="shared" si="50"/>
        <v/>
      </c>
      <c r="G209" t="str">
        <f t="shared" si="53"/>
        <v/>
      </c>
      <c r="H209" t="str">
        <f t="shared" si="53"/>
        <v/>
      </c>
      <c r="I209" t="str">
        <f t="shared" si="51"/>
        <v/>
      </c>
      <c r="J209" t="str">
        <f t="shared" si="54"/>
        <v/>
      </c>
      <c r="K209" t="str">
        <f t="shared" si="54"/>
        <v/>
      </c>
      <c r="L209" t="str">
        <f>IF(OR($A209="",入力シート_上限3千円!$G$2=""),"",入力シート_上限3千円!$G$2)</f>
        <v/>
      </c>
      <c r="M209" t="str">
        <f>IF(OR($A209="",入力シート_上限3千円!$G$3=""),"",入力シート_上限3千円!$G$3)</f>
        <v/>
      </c>
    </row>
    <row r="210" spans="1:13" x14ac:dyDescent="0.25">
      <c r="A210" t="str">
        <f>IF(入力シート_上限3千円!$B221="","",ROW()-1)</f>
        <v/>
      </c>
      <c r="B210" t="str">
        <f t="shared" si="49"/>
        <v/>
      </c>
      <c r="C210" t="str">
        <f t="shared" si="52"/>
        <v/>
      </c>
      <c r="D210" t="str">
        <f t="shared" si="52"/>
        <v/>
      </c>
      <c r="E210" s="25" t="str">
        <f t="shared" si="52"/>
        <v/>
      </c>
      <c r="F210" t="str">
        <f t="shared" si="50"/>
        <v/>
      </c>
      <c r="G210" t="str">
        <f t="shared" si="53"/>
        <v/>
      </c>
      <c r="H210" t="str">
        <f t="shared" si="53"/>
        <v/>
      </c>
      <c r="I210" t="str">
        <f t="shared" si="51"/>
        <v/>
      </c>
      <c r="J210" t="str">
        <f t="shared" si="54"/>
        <v/>
      </c>
      <c r="K210" t="str">
        <f t="shared" si="54"/>
        <v/>
      </c>
      <c r="L210" t="str">
        <f>IF(OR($A210="",入力シート_上限3千円!$G$2=""),"",入力シート_上限3千円!$G$2)</f>
        <v/>
      </c>
      <c r="M210" t="str">
        <f>IF(OR($A210="",入力シート_上限3千円!$G$3=""),"",入力シート_上限3千円!$G$3)</f>
        <v/>
      </c>
    </row>
    <row r="211" spans="1:13" x14ac:dyDescent="0.25">
      <c r="A211" t="str">
        <f>IF(入力シート_上限3千円!$B222="","",ROW()-1)</f>
        <v/>
      </c>
      <c r="B211" t="str">
        <f t="shared" si="49"/>
        <v/>
      </c>
      <c r="C211" t="str">
        <f t="shared" si="52"/>
        <v/>
      </c>
      <c r="D211" t="str">
        <f t="shared" si="52"/>
        <v/>
      </c>
      <c r="E211" s="25" t="str">
        <f t="shared" si="52"/>
        <v/>
      </c>
      <c r="F211" t="str">
        <f t="shared" si="50"/>
        <v/>
      </c>
      <c r="G211" t="str">
        <f t="shared" si="53"/>
        <v/>
      </c>
      <c r="H211" t="str">
        <f t="shared" si="53"/>
        <v/>
      </c>
      <c r="I211" t="str">
        <f t="shared" si="51"/>
        <v/>
      </c>
      <c r="J211" t="str">
        <f t="shared" si="54"/>
        <v/>
      </c>
      <c r="K211" t="str">
        <f t="shared" si="54"/>
        <v/>
      </c>
      <c r="L211" t="str">
        <f>IF(OR($A211="",入力シート_上限3千円!$G$2=""),"",入力シート_上限3千円!$G$2)</f>
        <v/>
      </c>
      <c r="M211" t="str">
        <f>IF(OR($A211="",入力シート_上限3千円!$G$3=""),"",入力シート_上限3千円!$G$3)</f>
        <v/>
      </c>
    </row>
    <row r="212" spans="1:13" x14ac:dyDescent="0.25">
      <c r="A212" t="str">
        <f>IF(入力シート_上限3千円!$B223="","",ROW()-1)</f>
        <v/>
      </c>
      <c r="B212" t="str">
        <f t="shared" si="49"/>
        <v/>
      </c>
      <c r="C212" t="str">
        <f t="shared" ref="C212:E221" si="55">IFERROR(IF(VLOOKUP($A212,実績一覧,COLUMN(),FALSE)=0,"",VLOOKUP($A212,実績一覧,COLUMN(),FALSE)),"")</f>
        <v/>
      </c>
      <c r="D212" t="str">
        <f t="shared" si="55"/>
        <v/>
      </c>
      <c r="E212" s="25" t="str">
        <f t="shared" si="55"/>
        <v/>
      </c>
      <c r="F212" t="str">
        <f t="shared" si="50"/>
        <v/>
      </c>
      <c r="G212" t="str">
        <f t="shared" si="53"/>
        <v/>
      </c>
      <c r="H212" t="str">
        <f t="shared" si="53"/>
        <v/>
      </c>
      <c r="I212" t="str">
        <f t="shared" si="51"/>
        <v/>
      </c>
      <c r="J212" t="str">
        <f t="shared" si="54"/>
        <v/>
      </c>
      <c r="K212" t="str">
        <f t="shared" si="54"/>
        <v/>
      </c>
      <c r="L212" t="str">
        <f>IF(OR($A212="",入力シート_上限3千円!$G$2=""),"",入力シート_上限3千円!$G$2)</f>
        <v/>
      </c>
      <c r="M212" t="str">
        <f>IF(OR($A212="",入力シート_上限3千円!$G$3=""),"",入力シート_上限3千円!$G$3)</f>
        <v/>
      </c>
    </row>
    <row r="213" spans="1:13" x14ac:dyDescent="0.25">
      <c r="A213" t="str">
        <f>IF(入力シート_上限3千円!$B224="","",ROW()-1)</f>
        <v/>
      </c>
      <c r="B213" t="str">
        <f t="shared" si="49"/>
        <v/>
      </c>
      <c r="C213" t="str">
        <f t="shared" si="55"/>
        <v/>
      </c>
      <c r="D213" t="str">
        <f t="shared" si="55"/>
        <v/>
      </c>
      <c r="E213" s="25" t="str">
        <f t="shared" si="55"/>
        <v/>
      </c>
      <c r="F213" t="str">
        <f t="shared" si="50"/>
        <v/>
      </c>
      <c r="G213" t="str">
        <f t="shared" si="53"/>
        <v/>
      </c>
      <c r="H213" t="str">
        <f t="shared" si="53"/>
        <v/>
      </c>
      <c r="I213" t="str">
        <f t="shared" si="51"/>
        <v/>
      </c>
      <c r="J213" t="str">
        <f t="shared" si="54"/>
        <v/>
      </c>
      <c r="K213" t="str">
        <f t="shared" si="54"/>
        <v/>
      </c>
      <c r="L213" t="str">
        <f>IF(OR($A213="",入力シート_上限3千円!$G$2=""),"",入力シート_上限3千円!$G$2)</f>
        <v/>
      </c>
      <c r="M213" t="str">
        <f>IF(OR($A213="",入力シート_上限3千円!$G$3=""),"",入力シート_上限3千円!$G$3)</f>
        <v/>
      </c>
    </row>
    <row r="214" spans="1:13" x14ac:dyDescent="0.25">
      <c r="A214" t="str">
        <f>IF(入力シート_上限3千円!$B225="","",ROW()-1)</f>
        <v/>
      </c>
      <c r="B214" t="str">
        <f t="shared" si="49"/>
        <v/>
      </c>
      <c r="C214" t="str">
        <f t="shared" si="55"/>
        <v/>
      </c>
      <c r="D214" t="str">
        <f t="shared" si="55"/>
        <v/>
      </c>
      <c r="E214" s="25" t="str">
        <f t="shared" si="55"/>
        <v/>
      </c>
      <c r="F214" t="str">
        <f t="shared" si="50"/>
        <v/>
      </c>
      <c r="G214" t="str">
        <f t="shared" si="53"/>
        <v/>
      </c>
      <c r="H214" t="str">
        <f t="shared" si="53"/>
        <v/>
      </c>
      <c r="I214" t="str">
        <f t="shared" si="51"/>
        <v/>
      </c>
      <c r="J214" t="str">
        <f t="shared" si="54"/>
        <v/>
      </c>
      <c r="K214" t="str">
        <f t="shared" si="54"/>
        <v/>
      </c>
      <c r="L214" t="str">
        <f>IF(OR($A214="",入力シート_上限3千円!$G$2=""),"",入力シート_上限3千円!$G$2)</f>
        <v/>
      </c>
      <c r="M214" t="str">
        <f>IF(OR($A214="",入力シート_上限3千円!$G$3=""),"",入力シート_上限3千円!$G$3)</f>
        <v/>
      </c>
    </row>
    <row r="215" spans="1:13" x14ac:dyDescent="0.25">
      <c r="A215" t="str">
        <f>IF(入力シート_上限3千円!$B226="","",ROW()-1)</f>
        <v/>
      </c>
      <c r="B215" t="str">
        <f t="shared" si="49"/>
        <v/>
      </c>
      <c r="C215" t="str">
        <f t="shared" si="55"/>
        <v/>
      </c>
      <c r="D215" t="str">
        <f t="shared" si="55"/>
        <v/>
      </c>
      <c r="E215" s="25" t="str">
        <f t="shared" si="55"/>
        <v/>
      </c>
      <c r="F215" t="str">
        <f t="shared" si="50"/>
        <v/>
      </c>
      <c r="G215" t="str">
        <f t="shared" si="53"/>
        <v/>
      </c>
      <c r="H215" t="str">
        <f t="shared" si="53"/>
        <v/>
      </c>
      <c r="I215" t="str">
        <f t="shared" si="51"/>
        <v/>
      </c>
      <c r="J215" t="str">
        <f t="shared" si="54"/>
        <v/>
      </c>
      <c r="K215" t="str">
        <f t="shared" si="54"/>
        <v/>
      </c>
      <c r="L215" t="str">
        <f>IF(OR($A215="",入力シート_上限3千円!$G$2=""),"",入力シート_上限3千円!$G$2)</f>
        <v/>
      </c>
      <c r="M215" t="str">
        <f>IF(OR($A215="",入力シート_上限3千円!$G$3=""),"",入力シート_上限3千円!$G$3)</f>
        <v/>
      </c>
    </row>
    <row r="216" spans="1:13" x14ac:dyDescent="0.25">
      <c r="A216" t="str">
        <f>IF(入力シート_上限3千円!$B227="","",ROW()-1)</f>
        <v/>
      </c>
      <c r="B216" t="str">
        <f t="shared" si="49"/>
        <v/>
      </c>
      <c r="C216" t="str">
        <f t="shared" si="55"/>
        <v/>
      </c>
      <c r="D216" t="str">
        <f t="shared" si="55"/>
        <v/>
      </c>
      <c r="E216" s="25" t="str">
        <f t="shared" si="55"/>
        <v/>
      </c>
      <c r="F216" t="str">
        <f t="shared" si="50"/>
        <v/>
      </c>
      <c r="G216" t="str">
        <f t="shared" si="53"/>
        <v/>
      </c>
      <c r="H216" t="str">
        <f t="shared" si="53"/>
        <v/>
      </c>
      <c r="I216" t="str">
        <f t="shared" si="51"/>
        <v/>
      </c>
      <c r="J216" t="str">
        <f t="shared" si="54"/>
        <v/>
      </c>
      <c r="K216" t="str">
        <f t="shared" si="54"/>
        <v/>
      </c>
      <c r="L216" t="str">
        <f>IF(OR($A216="",入力シート_上限3千円!$G$2=""),"",入力シート_上限3千円!$G$2)</f>
        <v/>
      </c>
      <c r="M216" t="str">
        <f>IF(OR($A216="",入力シート_上限3千円!$G$3=""),"",入力シート_上限3千円!$G$3)</f>
        <v/>
      </c>
    </row>
    <row r="217" spans="1:13" x14ac:dyDescent="0.25">
      <c r="A217" t="str">
        <f>IF(入力シート_上限3千円!$B228="","",ROW()-1)</f>
        <v/>
      </c>
      <c r="B217" t="str">
        <f t="shared" si="49"/>
        <v/>
      </c>
      <c r="C217" t="str">
        <f t="shared" si="55"/>
        <v/>
      </c>
      <c r="D217" t="str">
        <f t="shared" si="55"/>
        <v/>
      </c>
      <c r="E217" s="25" t="str">
        <f t="shared" si="55"/>
        <v/>
      </c>
      <c r="F217" t="str">
        <f t="shared" si="50"/>
        <v/>
      </c>
      <c r="G217" t="str">
        <f t="shared" si="53"/>
        <v/>
      </c>
      <c r="H217" t="str">
        <f t="shared" si="53"/>
        <v/>
      </c>
      <c r="I217" t="str">
        <f t="shared" si="51"/>
        <v/>
      </c>
      <c r="J217" t="str">
        <f t="shared" si="54"/>
        <v/>
      </c>
      <c r="K217" t="str">
        <f t="shared" si="54"/>
        <v/>
      </c>
      <c r="L217" t="str">
        <f>IF(OR($A217="",入力シート_上限3千円!$G$2=""),"",入力シート_上限3千円!$G$2)</f>
        <v/>
      </c>
      <c r="M217" t="str">
        <f>IF(OR($A217="",入力シート_上限3千円!$G$3=""),"",入力シート_上限3千円!$G$3)</f>
        <v/>
      </c>
    </row>
    <row r="218" spans="1:13" x14ac:dyDescent="0.25">
      <c r="A218" t="str">
        <f>IF(入力シート_上限3千円!$B229="","",ROW()-1)</f>
        <v/>
      </c>
      <c r="B218" t="str">
        <f t="shared" si="49"/>
        <v/>
      </c>
      <c r="C218" t="str">
        <f t="shared" si="55"/>
        <v/>
      </c>
      <c r="D218" t="str">
        <f t="shared" si="55"/>
        <v/>
      </c>
      <c r="E218" s="25" t="str">
        <f t="shared" si="55"/>
        <v/>
      </c>
      <c r="F218" t="str">
        <f t="shared" si="50"/>
        <v/>
      </c>
      <c r="G218" t="str">
        <f t="shared" si="53"/>
        <v/>
      </c>
      <c r="H218" t="str">
        <f t="shared" si="53"/>
        <v/>
      </c>
      <c r="I218" t="str">
        <f t="shared" si="51"/>
        <v/>
      </c>
      <c r="J218" t="str">
        <f t="shared" si="54"/>
        <v/>
      </c>
      <c r="K218" t="str">
        <f t="shared" si="54"/>
        <v/>
      </c>
      <c r="L218" t="str">
        <f>IF(OR($A218="",入力シート_上限3千円!$G$2=""),"",入力シート_上限3千円!$G$2)</f>
        <v/>
      </c>
      <c r="M218" t="str">
        <f>IF(OR($A218="",入力シート_上限3千円!$G$3=""),"",入力シート_上限3千円!$G$3)</f>
        <v/>
      </c>
    </row>
    <row r="219" spans="1:13" x14ac:dyDescent="0.25">
      <c r="A219" t="str">
        <f>IF(入力シート_上限3千円!$B230="","",ROW()-1)</f>
        <v/>
      </c>
      <c r="B219" t="str">
        <f t="shared" si="49"/>
        <v/>
      </c>
      <c r="C219" t="str">
        <f t="shared" si="55"/>
        <v/>
      </c>
      <c r="D219" t="str">
        <f t="shared" si="55"/>
        <v/>
      </c>
      <c r="E219" s="25" t="str">
        <f t="shared" si="55"/>
        <v/>
      </c>
      <c r="F219" t="str">
        <f t="shared" si="50"/>
        <v/>
      </c>
      <c r="G219" t="str">
        <f t="shared" si="53"/>
        <v/>
      </c>
      <c r="H219" t="str">
        <f t="shared" si="53"/>
        <v/>
      </c>
      <c r="I219" t="str">
        <f t="shared" si="51"/>
        <v/>
      </c>
      <c r="J219" t="str">
        <f t="shared" si="54"/>
        <v/>
      </c>
      <c r="K219" t="str">
        <f t="shared" si="54"/>
        <v/>
      </c>
      <c r="L219" t="str">
        <f>IF(OR($A219="",入力シート_上限3千円!$G$2=""),"",入力シート_上限3千円!$G$2)</f>
        <v/>
      </c>
      <c r="M219" t="str">
        <f>IF(OR($A219="",入力シート_上限3千円!$G$3=""),"",入力シート_上限3千円!$G$3)</f>
        <v/>
      </c>
    </row>
    <row r="220" spans="1:13" x14ac:dyDescent="0.25">
      <c r="A220" t="str">
        <f>IF(入力シート_上限3千円!$B231="","",ROW()-1)</f>
        <v/>
      </c>
      <c r="B220" t="str">
        <f t="shared" si="49"/>
        <v/>
      </c>
      <c r="C220" t="str">
        <f t="shared" si="55"/>
        <v/>
      </c>
      <c r="D220" t="str">
        <f t="shared" si="55"/>
        <v/>
      </c>
      <c r="E220" s="25" t="str">
        <f t="shared" si="55"/>
        <v/>
      </c>
      <c r="F220" t="str">
        <f t="shared" si="50"/>
        <v/>
      </c>
      <c r="G220" t="str">
        <f t="shared" si="53"/>
        <v/>
      </c>
      <c r="H220" t="str">
        <f t="shared" si="53"/>
        <v/>
      </c>
      <c r="I220" t="str">
        <f t="shared" si="51"/>
        <v/>
      </c>
      <c r="J220" t="str">
        <f t="shared" si="54"/>
        <v/>
      </c>
      <c r="K220" t="str">
        <f t="shared" si="54"/>
        <v/>
      </c>
      <c r="L220" t="str">
        <f>IF(OR($A220="",入力シート_上限3千円!$G$2=""),"",入力シート_上限3千円!$G$2)</f>
        <v/>
      </c>
      <c r="M220" t="str">
        <f>IF(OR($A220="",入力シート_上限3千円!$G$3=""),"",入力シート_上限3千円!$G$3)</f>
        <v/>
      </c>
    </row>
    <row r="221" spans="1:13" x14ac:dyDescent="0.25">
      <c r="A221" t="str">
        <f>IF(入力シート_上限3千円!$B232="","",ROW()-1)</f>
        <v/>
      </c>
      <c r="B221" t="str">
        <f t="shared" si="49"/>
        <v/>
      </c>
      <c r="C221" t="str">
        <f t="shared" si="55"/>
        <v/>
      </c>
      <c r="D221" t="str">
        <f t="shared" si="55"/>
        <v/>
      </c>
      <c r="E221" s="25" t="str">
        <f t="shared" si="55"/>
        <v/>
      </c>
      <c r="F221" t="str">
        <f t="shared" si="50"/>
        <v/>
      </c>
      <c r="G221" t="str">
        <f t="shared" si="53"/>
        <v/>
      </c>
      <c r="H221" t="str">
        <f t="shared" si="53"/>
        <v/>
      </c>
      <c r="I221" t="str">
        <f t="shared" si="51"/>
        <v/>
      </c>
      <c r="J221" t="str">
        <f t="shared" si="54"/>
        <v/>
      </c>
      <c r="K221" t="str">
        <f t="shared" si="54"/>
        <v/>
      </c>
      <c r="L221" t="str">
        <f>IF(OR($A221="",入力シート_上限3千円!$G$2=""),"",入力シート_上限3千円!$G$2)</f>
        <v/>
      </c>
      <c r="M221" t="str">
        <f>IF(OR($A221="",入力シート_上限3千円!$G$3=""),"",入力シート_上限3千円!$G$3)</f>
        <v/>
      </c>
    </row>
    <row r="222" spans="1:13" x14ac:dyDescent="0.25">
      <c r="A222" t="str">
        <f>IF(入力シート_上限3千円!$B233="","",ROW()-1)</f>
        <v/>
      </c>
      <c r="B222" t="str">
        <f t="shared" si="49"/>
        <v/>
      </c>
      <c r="C222" t="str">
        <f t="shared" ref="C222:E231" si="56">IFERROR(IF(VLOOKUP($A222,実績一覧,COLUMN(),FALSE)=0,"",VLOOKUP($A222,実績一覧,COLUMN(),FALSE)),"")</f>
        <v/>
      </c>
      <c r="D222" t="str">
        <f t="shared" si="56"/>
        <v/>
      </c>
      <c r="E222" s="25" t="str">
        <f t="shared" si="56"/>
        <v/>
      </c>
      <c r="F222" t="str">
        <f t="shared" si="50"/>
        <v/>
      </c>
      <c r="G222" t="str">
        <f t="shared" ref="G222:H241" si="57">IFERROR(IF(VLOOKUP($A222,実績一覧,COLUMN()+1,FALSE)=0,"",VLOOKUP($A222,実績一覧,COLUMN()+1,FALSE)),"")</f>
        <v/>
      </c>
      <c r="H222" t="str">
        <f t="shared" si="57"/>
        <v/>
      </c>
      <c r="I222" t="str">
        <f t="shared" si="51"/>
        <v/>
      </c>
      <c r="J222" t="str">
        <f t="shared" ref="J222:K241" si="58">IFERROR(IF(VLOOKUP($A222,実績一覧,COLUMN()+3,FALSE)=0,"",VLOOKUP($A222,実績一覧,COLUMN()+3,FALSE)),"")</f>
        <v/>
      </c>
      <c r="K222" t="str">
        <f t="shared" si="58"/>
        <v/>
      </c>
      <c r="L222" t="str">
        <f>IF(OR($A222="",入力シート_上限3千円!$G$2=""),"",入力シート_上限3千円!$G$2)</f>
        <v/>
      </c>
      <c r="M222" t="str">
        <f>IF(OR($A222="",入力シート_上限3千円!$G$3=""),"",入力シート_上限3千円!$G$3)</f>
        <v/>
      </c>
    </row>
    <row r="223" spans="1:13" x14ac:dyDescent="0.25">
      <c r="A223" t="str">
        <f>IF(入力シート_上限3千円!$B234="","",ROW()-1)</f>
        <v/>
      </c>
      <c r="B223" t="str">
        <f t="shared" si="49"/>
        <v/>
      </c>
      <c r="C223" t="str">
        <f t="shared" si="56"/>
        <v/>
      </c>
      <c r="D223" t="str">
        <f t="shared" si="56"/>
        <v/>
      </c>
      <c r="E223" s="25" t="str">
        <f t="shared" si="56"/>
        <v/>
      </c>
      <c r="F223" t="str">
        <f t="shared" si="50"/>
        <v/>
      </c>
      <c r="G223" t="str">
        <f t="shared" si="57"/>
        <v/>
      </c>
      <c r="H223" t="str">
        <f t="shared" si="57"/>
        <v/>
      </c>
      <c r="I223" t="str">
        <f t="shared" si="51"/>
        <v/>
      </c>
      <c r="J223" t="str">
        <f t="shared" si="58"/>
        <v/>
      </c>
      <c r="K223" t="str">
        <f t="shared" si="58"/>
        <v/>
      </c>
      <c r="L223" t="str">
        <f>IF(OR($A223="",入力シート_上限3千円!$G$2=""),"",入力シート_上限3千円!$G$2)</f>
        <v/>
      </c>
      <c r="M223" t="str">
        <f>IF(OR($A223="",入力シート_上限3千円!$G$3=""),"",入力シート_上限3千円!$G$3)</f>
        <v/>
      </c>
    </row>
    <row r="224" spans="1:13" x14ac:dyDescent="0.25">
      <c r="A224" t="str">
        <f>IF(入力シート_上限3千円!$B235="","",ROW()-1)</f>
        <v/>
      </c>
      <c r="B224" t="str">
        <f t="shared" si="49"/>
        <v/>
      </c>
      <c r="C224" t="str">
        <f t="shared" si="56"/>
        <v/>
      </c>
      <c r="D224" t="str">
        <f t="shared" si="56"/>
        <v/>
      </c>
      <c r="E224" s="25" t="str">
        <f t="shared" si="56"/>
        <v/>
      </c>
      <c r="F224" t="str">
        <f t="shared" si="50"/>
        <v/>
      </c>
      <c r="G224" t="str">
        <f t="shared" si="57"/>
        <v/>
      </c>
      <c r="H224" t="str">
        <f t="shared" si="57"/>
        <v/>
      </c>
      <c r="I224" t="str">
        <f t="shared" si="51"/>
        <v/>
      </c>
      <c r="J224" t="str">
        <f t="shared" si="58"/>
        <v/>
      </c>
      <c r="K224" t="str">
        <f t="shared" si="58"/>
        <v/>
      </c>
      <c r="L224" t="str">
        <f>IF(OR($A224="",入力シート_上限3千円!$G$2=""),"",入力シート_上限3千円!$G$2)</f>
        <v/>
      </c>
      <c r="M224" t="str">
        <f>IF(OR($A224="",入力シート_上限3千円!$G$3=""),"",入力シート_上限3千円!$G$3)</f>
        <v/>
      </c>
    </row>
    <row r="225" spans="1:13" x14ac:dyDescent="0.25">
      <c r="A225" t="str">
        <f>IF(入力シート_上限3千円!$B236="","",ROW()-1)</f>
        <v/>
      </c>
      <c r="B225" t="str">
        <f t="shared" si="49"/>
        <v/>
      </c>
      <c r="C225" t="str">
        <f t="shared" si="56"/>
        <v/>
      </c>
      <c r="D225" t="str">
        <f t="shared" si="56"/>
        <v/>
      </c>
      <c r="E225" s="25" t="str">
        <f t="shared" si="56"/>
        <v/>
      </c>
      <c r="F225" t="str">
        <f t="shared" si="50"/>
        <v/>
      </c>
      <c r="G225" t="str">
        <f t="shared" si="57"/>
        <v/>
      </c>
      <c r="H225" t="str">
        <f t="shared" si="57"/>
        <v/>
      </c>
      <c r="I225" t="str">
        <f t="shared" si="51"/>
        <v/>
      </c>
      <c r="J225" t="str">
        <f t="shared" si="58"/>
        <v/>
      </c>
      <c r="K225" t="str">
        <f t="shared" si="58"/>
        <v/>
      </c>
      <c r="L225" t="str">
        <f>IF(OR($A225="",入力シート_上限3千円!$G$2=""),"",入力シート_上限3千円!$G$2)</f>
        <v/>
      </c>
      <c r="M225" t="str">
        <f>IF(OR($A225="",入力シート_上限3千円!$G$3=""),"",入力シート_上限3千円!$G$3)</f>
        <v/>
      </c>
    </row>
    <row r="226" spans="1:13" x14ac:dyDescent="0.25">
      <c r="A226" t="str">
        <f>IF(入力シート_上限3千円!$B237="","",ROW()-1)</f>
        <v/>
      </c>
      <c r="B226" t="str">
        <f t="shared" si="49"/>
        <v/>
      </c>
      <c r="C226" t="str">
        <f t="shared" si="56"/>
        <v/>
      </c>
      <c r="D226" t="str">
        <f t="shared" si="56"/>
        <v/>
      </c>
      <c r="E226" s="25" t="str">
        <f t="shared" si="56"/>
        <v/>
      </c>
      <c r="F226" t="str">
        <f t="shared" si="50"/>
        <v/>
      </c>
      <c r="G226" t="str">
        <f t="shared" si="57"/>
        <v/>
      </c>
      <c r="H226" t="str">
        <f t="shared" si="57"/>
        <v/>
      </c>
      <c r="I226" t="str">
        <f t="shared" si="51"/>
        <v/>
      </c>
      <c r="J226" t="str">
        <f t="shared" si="58"/>
        <v/>
      </c>
      <c r="K226" t="str">
        <f t="shared" si="58"/>
        <v/>
      </c>
      <c r="L226" t="str">
        <f>IF(OR($A226="",入力シート_上限3千円!$G$2=""),"",入力シート_上限3千円!$G$2)</f>
        <v/>
      </c>
      <c r="M226" t="str">
        <f>IF(OR($A226="",入力シート_上限3千円!$G$3=""),"",入力シート_上限3千円!$G$3)</f>
        <v/>
      </c>
    </row>
    <row r="227" spans="1:13" x14ac:dyDescent="0.25">
      <c r="A227" t="str">
        <f>IF(入力シート_上限3千円!$B238="","",ROW()-1)</f>
        <v/>
      </c>
      <c r="B227" t="str">
        <f t="shared" si="49"/>
        <v/>
      </c>
      <c r="C227" t="str">
        <f t="shared" si="56"/>
        <v/>
      </c>
      <c r="D227" t="str">
        <f t="shared" si="56"/>
        <v/>
      </c>
      <c r="E227" s="25" t="str">
        <f t="shared" si="56"/>
        <v/>
      </c>
      <c r="F227" t="str">
        <f t="shared" si="50"/>
        <v/>
      </c>
      <c r="G227" t="str">
        <f t="shared" si="57"/>
        <v/>
      </c>
      <c r="H227" t="str">
        <f t="shared" si="57"/>
        <v/>
      </c>
      <c r="I227" t="str">
        <f t="shared" si="51"/>
        <v/>
      </c>
      <c r="J227" t="str">
        <f t="shared" si="58"/>
        <v/>
      </c>
      <c r="K227" t="str">
        <f t="shared" si="58"/>
        <v/>
      </c>
      <c r="L227" t="str">
        <f>IF(OR($A227="",入力シート_上限3千円!$G$2=""),"",入力シート_上限3千円!$G$2)</f>
        <v/>
      </c>
      <c r="M227" t="str">
        <f>IF(OR($A227="",入力シート_上限3千円!$G$3=""),"",入力シート_上限3千円!$G$3)</f>
        <v/>
      </c>
    </row>
    <row r="228" spans="1:13" x14ac:dyDescent="0.25">
      <c r="A228" t="str">
        <f>IF(入力シート_上限3千円!$B239="","",ROW()-1)</f>
        <v/>
      </c>
      <c r="B228" t="str">
        <f t="shared" si="49"/>
        <v/>
      </c>
      <c r="C228" t="str">
        <f t="shared" si="56"/>
        <v/>
      </c>
      <c r="D228" t="str">
        <f t="shared" si="56"/>
        <v/>
      </c>
      <c r="E228" s="25" t="str">
        <f t="shared" si="56"/>
        <v/>
      </c>
      <c r="F228" t="str">
        <f t="shared" si="50"/>
        <v/>
      </c>
      <c r="G228" t="str">
        <f t="shared" si="57"/>
        <v/>
      </c>
      <c r="H228" t="str">
        <f t="shared" si="57"/>
        <v/>
      </c>
      <c r="I228" t="str">
        <f t="shared" si="51"/>
        <v/>
      </c>
      <c r="J228" t="str">
        <f t="shared" si="58"/>
        <v/>
      </c>
      <c r="K228" t="str">
        <f t="shared" si="58"/>
        <v/>
      </c>
      <c r="L228" t="str">
        <f>IF(OR($A228="",入力シート_上限3千円!$G$2=""),"",入力シート_上限3千円!$G$2)</f>
        <v/>
      </c>
      <c r="M228" t="str">
        <f>IF(OR($A228="",入力シート_上限3千円!$G$3=""),"",入力シート_上限3千円!$G$3)</f>
        <v/>
      </c>
    </row>
    <row r="229" spans="1:13" x14ac:dyDescent="0.25">
      <c r="A229" t="str">
        <f>IF(入力シート_上限3千円!$B240="","",ROW()-1)</f>
        <v/>
      </c>
      <c r="B229" t="str">
        <f t="shared" si="49"/>
        <v/>
      </c>
      <c r="C229" t="str">
        <f t="shared" si="56"/>
        <v/>
      </c>
      <c r="D229" t="str">
        <f t="shared" si="56"/>
        <v/>
      </c>
      <c r="E229" s="25" t="str">
        <f t="shared" si="56"/>
        <v/>
      </c>
      <c r="F229" t="str">
        <f t="shared" si="50"/>
        <v/>
      </c>
      <c r="G229" t="str">
        <f t="shared" si="57"/>
        <v/>
      </c>
      <c r="H229" t="str">
        <f t="shared" si="57"/>
        <v/>
      </c>
      <c r="I229" t="str">
        <f t="shared" si="51"/>
        <v/>
      </c>
      <c r="J229" t="str">
        <f t="shared" si="58"/>
        <v/>
      </c>
      <c r="K229" t="str">
        <f t="shared" si="58"/>
        <v/>
      </c>
      <c r="L229" t="str">
        <f>IF(OR($A229="",入力シート_上限3千円!$G$2=""),"",入力シート_上限3千円!$G$2)</f>
        <v/>
      </c>
      <c r="M229" t="str">
        <f>IF(OR($A229="",入力シート_上限3千円!$G$3=""),"",入力シート_上限3千円!$G$3)</f>
        <v/>
      </c>
    </row>
    <row r="230" spans="1:13" x14ac:dyDescent="0.25">
      <c r="A230" t="str">
        <f>IF(入力シート_上限3千円!$B241="","",ROW()-1)</f>
        <v/>
      </c>
      <c r="B230" t="str">
        <f t="shared" si="49"/>
        <v/>
      </c>
      <c r="C230" t="str">
        <f t="shared" si="56"/>
        <v/>
      </c>
      <c r="D230" t="str">
        <f t="shared" si="56"/>
        <v/>
      </c>
      <c r="E230" s="25" t="str">
        <f t="shared" si="56"/>
        <v/>
      </c>
      <c r="F230" t="str">
        <f t="shared" si="50"/>
        <v/>
      </c>
      <c r="G230" t="str">
        <f t="shared" si="57"/>
        <v/>
      </c>
      <c r="H230" t="str">
        <f t="shared" si="57"/>
        <v/>
      </c>
      <c r="I230" t="str">
        <f t="shared" si="51"/>
        <v/>
      </c>
      <c r="J230" t="str">
        <f t="shared" si="58"/>
        <v/>
      </c>
      <c r="K230" t="str">
        <f t="shared" si="58"/>
        <v/>
      </c>
      <c r="L230" t="str">
        <f>IF(OR($A230="",入力シート_上限3千円!$G$2=""),"",入力シート_上限3千円!$G$2)</f>
        <v/>
      </c>
      <c r="M230" t="str">
        <f>IF(OR($A230="",入力シート_上限3千円!$G$3=""),"",入力シート_上限3千円!$G$3)</f>
        <v/>
      </c>
    </row>
    <row r="231" spans="1:13" x14ac:dyDescent="0.25">
      <c r="A231" t="str">
        <f>IF(入力シート_上限3千円!$B242="","",ROW()-1)</f>
        <v/>
      </c>
      <c r="B231" t="str">
        <f t="shared" si="49"/>
        <v/>
      </c>
      <c r="C231" t="str">
        <f t="shared" si="56"/>
        <v/>
      </c>
      <c r="D231" t="str">
        <f t="shared" si="56"/>
        <v/>
      </c>
      <c r="E231" s="25" t="str">
        <f t="shared" si="56"/>
        <v/>
      </c>
      <c r="F231" t="str">
        <f t="shared" si="50"/>
        <v/>
      </c>
      <c r="G231" t="str">
        <f t="shared" si="57"/>
        <v/>
      </c>
      <c r="H231" t="str">
        <f t="shared" si="57"/>
        <v/>
      </c>
      <c r="I231" t="str">
        <f t="shared" si="51"/>
        <v/>
      </c>
      <c r="J231" t="str">
        <f t="shared" si="58"/>
        <v/>
      </c>
      <c r="K231" t="str">
        <f t="shared" si="58"/>
        <v/>
      </c>
      <c r="L231" t="str">
        <f>IF(OR($A231="",入力シート_上限3千円!$G$2=""),"",入力シート_上限3千円!$G$2)</f>
        <v/>
      </c>
      <c r="M231" t="str">
        <f>IF(OR($A231="",入力シート_上限3千円!$G$3=""),"",入力シート_上限3千円!$G$3)</f>
        <v/>
      </c>
    </row>
    <row r="232" spans="1:13" x14ac:dyDescent="0.25">
      <c r="A232" t="str">
        <f>IF(入力シート_上限3千円!$B243="","",ROW()-1)</f>
        <v/>
      </c>
      <c r="B232" t="str">
        <f t="shared" si="49"/>
        <v/>
      </c>
      <c r="C232" t="str">
        <f t="shared" ref="C232:E241" si="59">IFERROR(IF(VLOOKUP($A232,実績一覧,COLUMN(),FALSE)=0,"",VLOOKUP($A232,実績一覧,COLUMN(),FALSE)),"")</f>
        <v/>
      </c>
      <c r="D232" t="str">
        <f t="shared" si="59"/>
        <v/>
      </c>
      <c r="E232" s="25" t="str">
        <f t="shared" si="59"/>
        <v/>
      </c>
      <c r="F232" t="str">
        <f t="shared" si="50"/>
        <v/>
      </c>
      <c r="G232" t="str">
        <f t="shared" si="57"/>
        <v/>
      </c>
      <c r="H232" t="str">
        <f t="shared" si="57"/>
        <v/>
      </c>
      <c r="I232" t="str">
        <f t="shared" si="51"/>
        <v/>
      </c>
      <c r="J232" t="str">
        <f t="shared" si="58"/>
        <v/>
      </c>
      <c r="K232" t="str">
        <f t="shared" si="58"/>
        <v/>
      </c>
      <c r="L232" t="str">
        <f>IF(OR($A232="",入力シート_上限3千円!$G$2=""),"",入力シート_上限3千円!$G$2)</f>
        <v/>
      </c>
      <c r="M232" t="str">
        <f>IF(OR($A232="",入力シート_上限3千円!$G$3=""),"",入力シート_上限3千円!$G$3)</f>
        <v/>
      </c>
    </row>
    <row r="233" spans="1:13" x14ac:dyDescent="0.25">
      <c r="A233" t="str">
        <f>IF(入力シート_上限3千円!$B244="","",ROW()-1)</f>
        <v/>
      </c>
      <c r="B233" t="str">
        <f t="shared" si="49"/>
        <v/>
      </c>
      <c r="C233" t="str">
        <f t="shared" si="59"/>
        <v/>
      </c>
      <c r="D233" t="str">
        <f t="shared" si="59"/>
        <v/>
      </c>
      <c r="E233" s="25" t="str">
        <f t="shared" si="59"/>
        <v/>
      </c>
      <c r="F233" t="str">
        <f t="shared" si="50"/>
        <v/>
      </c>
      <c r="G233" t="str">
        <f t="shared" si="57"/>
        <v/>
      </c>
      <c r="H233" t="str">
        <f t="shared" si="57"/>
        <v/>
      </c>
      <c r="I233" t="str">
        <f t="shared" si="51"/>
        <v/>
      </c>
      <c r="J233" t="str">
        <f t="shared" si="58"/>
        <v/>
      </c>
      <c r="K233" t="str">
        <f t="shared" si="58"/>
        <v/>
      </c>
      <c r="L233" t="str">
        <f>IF(OR($A233="",入力シート_上限3千円!$G$2=""),"",入力シート_上限3千円!$G$2)</f>
        <v/>
      </c>
      <c r="M233" t="str">
        <f>IF(OR($A233="",入力シート_上限3千円!$G$3=""),"",入力シート_上限3千円!$G$3)</f>
        <v/>
      </c>
    </row>
    <row r="234" spans="1:13" x14ac:dyDescent="0.25">
      <c r="A234" t="str">
        <f>IF(入力シート_上限3千円!$B245="","",ROW()-1)</f>
        <v/>
      </c>
      <c r="B234" t="str">
        <f t="shared" si="49"/>
        <v/>
      </c>
      <c r="C234" t="str">
        <f t="shared" si="59"/>
        <v/>
      </c>
      <c r="D234" t="str">
        <f t="shared" si="59"/>
        <v/>
      </c>
      <c r="E234" s="25" t="str">
        <f t="shared" si="59"/>
        <v/>
      </c>
      <c r="F234" t="str">
        <f t="shared" si="50"/>
        <v/>
      </c>
      <c r="G234" t="str">
        <f t="shared" si="57"/>
        <v/>
      </c>
      <c r="H234" t="str">
        <f t="shared" si="57"/>
        <v/>
      </c>
      <c r="I234" t="str">
        <f t="shared" si="51"/>
        <v/>
      </c>
      <c r="J234" t="str">
        <f t="shared" si="58"/>
        <v/>
      </c>
      <c r="K234" t="str">
        <f t="shared" si="58"/>
        <v/>
      </c>
      <c r="L234" t="str">
        <f>IF(OR($A234="",入力シート_上限3千円!$G$2=""),"",入力シート_上限3千円!$G$2)</f>
        <v/>
      </c>
      <c r="M234" t="str">
        <f>IF(OR($A234="",入力シート_上限3千円!$G$3=""),"",入力シート_上限3千円!$G$3)</f>
        <v/>
      </c>
    </row>
    <row r="235" spans="1:13" x14ac:dyDescent="0.25">
      <c r="A235" t="str">
        <f>IF(入力シート_上限3千円!$B246="","",ROW()-1)</f>
        <v/>
      </c>
      <c r="B235" t="str">
        <f t="shared" si="49"/>
        <v/>
      </c>
      <c r="C235" t="str">
        <f t="shared" si="59"/>
        <v/>
      </c>
      <c r="D235" t="str">
        <f t="shared" si="59"/>
        <v/>
      </c>
      <c r="E235" s="25" t="str">
        <f t="shared" si="59"/>
        <v/>
      </c>
      <c r="F235" t="str">
        <f t="shared" si="50"/>
        <v/>
      </c>
      <c r="G235" t="str">
        <f t="shared" si="57"/>
        <v/>
      </c>
      <c r="H235" t="str">
        <f t="shared" si="57"/>
        <v/>
      </c>
      <c r="I235" t="str">
        <f t="shared" si="51"/>
        <v/>
      </c>
      <c r="J235" t="str">
        <f t="shared" si="58"/>
        <v/>
      </c>
      <c r="K235" t="str">
        <f t="shared" si="58"/>
        <v/>
      </c>
      <c r="L235" t="str">
        <f>IF(OR($A235="",入力シート_上限3千円!$G$2=""),"",入力シート_上限3千円!$G$2)</f>
        <v/>
      </c>
      <c r="M235" t="str">
        <f>IF(OR($A235="",入力シート_上限3千円!$G$3=""),"",入力シート_上限3千円!$G$3)</f>
        <v/>
      </c>
    </row>
    <row r="236" spans="1:13" x14ac:dyDescent="0.25">
      <c r="A236" t="str">
        <f>IF(入力シート_上限3千円!$B247="","",ROW()-1)</f>
        <v/>
      </c>
      <c r="B236" t="str">
        <f t="shared" si="49"/>
        <v/>
      </c>
      <c r="C236" t="str">
        <f t="shared" si="59"/>
        <v/>
      </c>
      <c r="D236" t="str">
        <f t="shared" si="59"/>
        <v/>
      </c>
      <c r="E236" s="25" t="str">
        <f t="shared" si="59"/>
        <v/>
      </c>
      <c r="F236" t="str">
        <f t="shared" si="50"/>
        <v/>
      </c>
      <c r="G236" t="str">
        <f t="shared" si="57"/>
        <v/>
      </c>
      <c r="H236" t="str">
        <f t="shared" si="57"/>
        <v/>
      </c>
      <c r="I236" t="str">
        <f t="shared" si="51"/>
        <v/>
      </c>
      <c r="J236" t="str">
        <f t="shared" si="58"/>
        <v/>
      </c>
      <c r="K236" t="str">
        <f t="shared" si="58"/>
        <v/>
      </c>
      <c r="L236" t="str">
        <f>IF(OR($A236="",入力シート_上限3千円!$G$2=""),"",入力シート_上限3千円!$G$2)</f>
        <v/>
      </c>
      <c r="M236" t="str">
        <f>IF(OR($A236="",入力シート_上限3千円!$G$3=""),"",入力シート_上限3千円!$G$3)</f>
        <v/>
      </c>
    </row>
    <row r="237" spans="1:13" x14ac:dyDescent="0.25">
      <c r="A237" t="str">
        <f>IF(入力シート_上限3千円!$B248="","",ROW()-1)</f>
        <v/>
      </c>
      <c r="B237" t="str">
        <f t="shared" si="49"/>
        <v/>
      </c>
      <c r="C237" t="str">
        <f t="shared" si="59"/>
        <v/>
      </c>
      <c r="D237" t="str">
        <f t="shared" si="59"/>
        <v/>
      </c>
      <c r="E237" s="25" t="str">
        <f t="shared" si="59"/>
        <v/>
      </c>
      <c r="F237" t="str">
        <f t="shared" si="50"/>
        <v/>
      </c>
      <c r="G237" t="str">
        <f t="shared" si="57"/>
        <v/>
      </c>
      <c r="H237" t="str">
        <f t="shared" si="57"/>
        <v/>
      </c>
      <c r="I237" t="str">
        <f t="shared" si="51"/>
        <v/>
      </c>
      <c r="J237" t="str">
        <f t="shared" si="58"/>
        <v/>
      </c>
      <c r="K237" t="str">
        <f t="shared" si="58"/>
        <v/>
      </c>
      <c r="L237" t="str">
        <f>IF(OR($A237="",入力シート_上限3千円!$G$2=""),"",入力シート_上限3千円!$G$2)</f>
        <v/>
      </c>
      <c r="M237" t="str">
        <f>IF(OR($A237="",入力シート_上限3千円!$G$3=""),"",入力シート_上限3千円!$G$3)</f>
        <v/>
      </c>
    </row>
    <row r="238" spans="1:13" x14ac:dyDescent="0.25">
      <c r="A238" t="str">
        <f>IF(入力シート_上限3千円!$B249="","",ROW()-1)</f>
        <v/>
      </c>
      <c r="B238" t="str">
        <f t="shared" si="49"/>
        <v/>
      </c>
      <c r="C238" t="str">
        <f t="shared" si="59"/>
        <v/>
      </c>
      <c r="D238" t="str">
        <f t="shared" si="59"/>
        <v/>
      </c>
      <c r="E238" s="25" t="str">
        <f t="shared" si="59"/>
        <v/>
      </c>
      <c r="F238" t="str">
        <f t="shared" si="50"/>
        <v/>
      </c>
      <c r="G238" t="str">
        <f t="shared" si="57"/>
        <v/>
      </c>
      <c r="H238" t="str">
        <f t="shared" si="57"/>
        <v/>
      </c>
      <c r="I238" t="str">
        <f t="shared" si="51"/>
        <v/>
      </c>
      <c r="J238" t="str">
        <f t="shared" si="58"/>
        <v/>
      </c>
      <c r="K238" t="str">
        <f t="shared" si="58"/>
        <v/>
      </c>
      <c r="L238" t="str">
        <f>IF(OR($A238="",入力シート_上限3千円!$G$2=""),"",入力シート_上限3千円!$G$2)</f>
        <v/>
      </c>
      <c r="M238" t="str">
        <f>IF(OR($A238="",入力シート_上限3千円!$G$3=""),"",入力シート_上限3千円!$G$3)</f>
        <v/>
      </c>
    </row>
    <row r="239" spans="1:13" x14ac:dyDescent="0.25">
      <c r="A239" t="str">
        <f>IF(入力シート_上限3千円!$B250="","",ROW()-1)</f>
        <v/>
      </c>
      <c r="B239" t="str">
        <f t="shared" si="49"/>
        <v/>
      </c>
      <c r="C239" t="str">
        <f t="shared" si="59"/>
        <v/>
      </c>
      <c r="D239" t="str">
        <f t="shared" si="59"/>
        <v/>
      </c>
      <c r="E239" s="25" t="str">
        <f t="shared" si="59"/>
        <v/>
      </c>
      <c r="F239" t="str">
        <f t="shared" si="50"/>
        <v/>
      </c>
      <c r="G239" t="str">
        <f t="shared" si="57"/>
        <v/>
      </c>
      <c r="H239" t="str">
        <f t="shared" si="57"/>
        <v/>
      </c>
      <c r="I239" t="str">
        <f t="shared" si="51"/>
        <v/>
      </c>
      <c r="J239" t="str">
        <f t="shared" si="58"/>
        <v/>
      </c>
      <c r="K239" t="str">
        <f t="shared" si="58"/>
        <v/>
      </c>
      <c r="L239" t="str">
        <f>IF(OR($A239="",入力シート_上限3千円!$G$2=""),"",入力シート_上限3千円!$G$2)</f>
        <v/>
      </c>
      <c r="M239" t="str">
        <f>IF(OR($A239="",入力シート_上限3千円!$G$3=""),"",入力シート_上限3千円!$G$3)</f>
        <v/>
      </c>
    </row>
    <row r="240" spans="1:13" x14ac:dyDescent="0.25">
      <c r="A240" t="str">
        <f>IF(入力シート_上限3千円!$B251="","",ROW()-1)</f>
        <v/>
      </c>
      <c r="B240" t="str">
        <f t="shared" si="49"/>
        <v/>
      </c>
      <c r="C240" t="str">
        <f t="shared" si="59"/>
        <v/>
      </c>
      <c r="D240" t="str">
        <f t="shared" si="59"/>
        <v/>
      </c>
      <c r="E240" s="25" t="str">
        <f t="shared" si="59"/>
        <v/>
      </c>
      <c r="F240" t="str">
        <f t="shared" si="50"/>
        <v/>
      </c>
      <c r="G240" t="str">
        <f t="shared" si="57"/>
        <v/>
      </c>
      <c r="H240" t="str">
        <f t="shared" si="57"/>
        <v/>
      </c>
      <c r="I240" t="str">
        <f t="shared" si="51"/>
        <v/>
      </c>
      <c r="J240" t="str">
        <f t="shared" si="58"/>
        <v/>
      </c>
      <c r="K240" t="str">
        <f t="shared" si="58"/>
        <v/>
      </c>
      <c r="L240" t="str">
        <f>IF(OR($A240="",入力シート_上限3千円!$G$2=""),"",入力シート_上限3千円!$G$2)</f>
        <v/>
      </c>
      <c r="M240" t="str">
        <f>IF(OR($A240="",入力シート_上限3千円!$G$3=""),"",入力シート_上限3千円!$G$3)</f>
        <v/>
      </c>
    </row>
    <row r="241" spans="1:13" x14ac:dyDescent="0.25">
      <c r="A241" t="str">
        <f>IF(入力シート_上限3千円!$B252="","",ROW()-1)</f>
        <v/>
      </c>
      <c r="B241" t="str">
        <f t="shared" si="49"/>
        <v/>
      </c>
      <c r="C241" t="str">
        <f t="shared" si="59"/>
        <v/>
      </c>
      <c r="D241" t="str">
        <f t="shared" si="59"/>
        <v/>
      </c>
      <c r="E241" s="25" t="str">
        <f t="shared" si="59"/>
        <v/>
      </c>
      <c r="F241" t="str">
        <f t="shared" si="50"/>
        <v/>
      </c>
      <c r="G241" t="str">
        <f t="shared" si="57"/>
        <v/>
      </c>
      <c r="H241" t="str">
        <f t="shared" si="57"/>
        <v/>
      </c>
      <c r="I241" t="str">
        <f t="shared" si="51"/>
        <v/>
      </c>
      <c r="J241" t="str">
        <f t="shared" si="58"/>
        <v/>
      </c>
      <c r="K241" t="str">
        <f t="shared" si="58"/>
        <v/>
      </c>
      <c r="L241" t="str">
        <f>IF(OR($A241="",入力シート_上限3千円!$G$2=""),"",入力シート_上限3千円!$G$2)</f>
        <v/>
      </c>
      <c r="M241" t="str">
        <f>IF(OR($A241="",入力シート_上限3千円!$G$3=""),"",入力シート_上限3千円!$G$3)</f>
        <v/>
      </c>
    </row>
    <row r="242" spans="1:13" x14ac:dyDescent="0.25">
      <c r="A242" t="str">
        <f>IF(入力シート_上限3千円!$B253="","",ROW()-1)</f>
        <v/>
      </c>
      <c r="B242" t="str">
        <f t="shared" si="49"/>
        <v/>
      </c>
      <c r="C242" t="str">
        <f t="shared" ref="C242:E251" si="60">IFERROR(IF(VLOOKUP($A242,実績一覧,COLUMN(),FALSE)=0,"",VLOOKUP($A242,実績一覧,COLUMN(),FALSE)),"")</f>
        <v/>
      </c>
      <c r="D242" t="str">
        <f t="shared" si="60"/>
        <v/>
      </c>
      <c r="E242" s="25" t="str">
        <f t="shared" si="60"/>
        <v/>
      </c>
      <c r="F242" t="str">
        <f t="shared" si="50"/>
        <v/>
      </c>
      <c r="G242" t="str">
        <f t="shared" ref="G242:H261" si="61">IFERROR(IF(VLOOKUP($A242,実績一覧,COLUMN()+1,FALSE)=0,"",VLOOKUP($A242,実績一覧,COLUMN()+1,FALSE)),"")</f>
        <v/>
      </c>
      <c r="H242" t="str">
        <f t="shared" si="61"/>
        <v/>
      </c>
      <c r="I242" t="str">
        <f t="shared" si="51"/>
        <v/>
      </c>
      <c r="J242" t="str">
        <f t="shared" ref="J242:K261" si="62">IFERROR(IF(VLOOKUP($A242,実績一覧,COLUMN()+3,FALSE)=0,"",VLOOKUP($A242,実績一覧,COLUMN()+3,FALSE)),"")</f>
        <v/>
      </c>
      <c r="K242" t="str">
        <f t="shared" si="62"/>
        <v/>
      </c>
      <c r="L242" t="str">
        <f>IF(OR($A242="",入力シート_上限3千円!$G$2=""),"",入力シート_上限3千円!$G$2)</f>
        <v/>
      </c>
      <c r="M242" t="str">
        <f>IF(OR($A242="",入力シート_上限3千円!$G$3=""),"",入力シート_上限3千円!$G$3)</f>
        <v/>
      </c>
    </row>
    <row r="243" spans="1:13" x14ac:dyDescent="0.25">
      <c r="A243" t="str">
        <f>IF(入力シート_上限3千円!$B254="","",ROW()-1)</f>
        <v/>
      </c>
      <c r="B243" t="str">
        <f t="shared" si="49"/>
        <v/>
      </c>
      <c r="C243" t="str">
        <f t="shared" si="60"/>
        <v/>
      </c>
      <c r="D243" t="str">
        <f t="shared" si="60"/>
        <v/>
      </c>
      <c r="E243" s="25" t="str">
        <f t="shared" si="60"/>
        <v/>
      </c>
      <c r="F243" t="str">
        <f t="shared" si="50"/>
        <v/>
      </c>
      <c r="G243" t="str">
        <f t="shared" si="61"/>
        <v/>
      </c>
      <c r="H243" t="str">
        <f t="shared" si="61"/>
        <v/>
      </c>
      <c r="I243" t="str">
        <f t="shared" si="51"/>
        <v/>
      </c>
      <c r="J243" t="str">
        <f t="shared" si="62"/>
        <v/>
      </c>
      <c r="K243" t="str">
        <f t="shared" si="62"/>
        <v/>
      </c>
      <c r="L243" t="str">
        <f>IF(OR($A243="",入力シート_上限3千円!$G$2=""),"",入力シート_上限3千円!$G$2)</f>
        <v/>
      </c>
      <c r="M243" t="str">
        <f>IF(OR($A243="",入力シート_上限3千円!$G$3=""),"",入力シート_上限3千円!$G$3)</f>
        <v/>
      </c>
    </row>
    <row r="244" spans="1:13" x14ac:dyDescent="0.25">
      <c r="A244" t="str">
        <f>IF(入力シート_上限3千円!$B255="","",ROW()-1)</f>
        <v/>
      </c>
      <c r="B244" t="str">
        <f t="shared" si="49"/>
        <v/>
      </c>
      <c r="C244" t="str">
        <f t="shared" si="60"/>
        <v/>
      </c>
      <c r="D244" t="str">
        <f t="shared" si="60"/>
        <v/>
      </c>
      <c r="E244" s="25" t="str">
        <f t="shared" si="60"/>
        <v/>
      </c>
      <c r="F244" t="str">
        <f t="shared" si="50"/>
        <v/>
      </c>
      <c r="G244" t="str">
        <f t="shared" si="61"/>
        <v/>
      </c>
      <c r="H244" t="str">
        <f t="shared" si="61"/>
        <v/>
      </c>
      <c r="I244" t="str">
        <f t="shared" si="51"/>
        <v/>
      </c>
      <c r="J244" t="str">
        <f t="shared" si="62"/>
        <v/>
      </c>
      <c r="K244" t="str">
        <f t="shared" si="62"/>
        <v/>
      </c>
      <c r="L244" t="str">
        <f>IF(OR($A244="",入力シート_上限3千円!$G$2=""),"",入力シート_上限3千円!$G$2)</f>
        <v/>
      </c>
      <c r="M244" t="str">
        <f>IF(OR($A244="",入力シート_上限3千円!$G$3=""),"",入力シート_上限3千円!$G$3)</f>
        <v/>
      </c>
    </row>
    <row r="245" spans="1:13" x14ac:dyDescent="0.25">
      <c r="A245" t="str">
        <f>IF(入力シート_上限3千円!$B256="","",ROW()-1)</f>
        <v/>
      </c>
      <c r="B245" t="str">
        <f t="shared" si="49"/>
        <v/>
      </c>
      <c r="C245" t="str">
        <f t="shared" si="60"/>
        <v/>
      </c>
      <c r="D245" t="str">
        <f t="shared" si="60"/>
        <v/>
      </c>
      <c r="E245" s="25" t="str">
        <f t="shared" si="60"/>
        <v/>
      </c>
      <c r="F245" t="str">
        <f t="shared" si="50"/>
        <v/>
      </c>
      <c r="G245" t="str">
        <f t="shared" si="61"/>
        <v/>
      </c>
      <c r="H245" t="str">
        <f t="shared" si="61"/>
        <v/>
      </c>
      <c r="I245" t="str">
        <f t="shared" si="51"/>
        <v/>
      </c>
      <c r="J245" t="str">
        <f t="shared" si="62"/>
        <v/>
      </c>
      <c r="K245" t="str">
        <f t="shared" si="62"/>
        <v/>
      </c>
      <c r="L245" t="str">
        <f>IF(OR($A245="",入力シート_上限3千円!$G$2=""),"",入力シート_上限3千円!$G$2)</f>
        <v/>
      </c>
      <c r="M245" t="str">
        <f>IF(OR($A245="",入力シート_上限3千円!$G$3=""),"",入力シート_上限3千円!$G$3)</f>
        <v/>
      </c>
    </row>
    <row r="246" spans="1:13" x14ac:dyDescent="0.25">
      <c r="A246" t="str">
        <f>IF(入力シート_上限3千円!$B257="","",ROW()-1)</f>
        <v/>
      </c>
      <c r="B246" t="str">
        <f t="shared" si="49"/>
        <v/>
      </c>
      <c r="C246" t="str">
        <f t="shared" si="60"/>
        <v/>
      </c>
      <c r="D246" t="str">
        <f t="shared" si="60"/>
        <v/>
      </c>
      <c r="E246" s="25" t="str">
        <f t="shared" si="60"/>
        <v/>
      </c>
      <c r="F246" t="str">
        <f t="shared" si="50"/>
        <v/>
      </c>
      <c r="G246" t="str">
        <f t="shared" si="61"/>
        <v/>
      </c>
      <c r="H246" t="str">
        <f t="shared" si="61"/>
        <v/>
      </c>
      <c r="I246" t="str">
        <f t="shared" si="51"/>
        <v/>
      </c>
      <c r="J246" t="str">
        <f t="shared" si="62"/>
        <v/>
      </c>
      <c r="K246" t="str">
        <f t="shared" si="62"/>
        <v/>
      </c>
      <c r="L246" t="str">
        <f>IF(OR($A246="",入力シート_上限3千円!$G$2=""),"",入力シート_上限3千円!$G$2)</f>
        <v/>
      </c>
      <c r="M246" t="str">
        <f>IF(OR($A246="",入力シート_上限3千円!$G$3=""),"",入力シート_上限3千円!$G$3)</f>
        <v/>
      </c>
    </row>
    <row r="247" spans="1:13" x14ac:dyDescent="0.25">
      <c r="A247" t="str">
        <f>IF(入力シート_上限3千円!$B258="","",ROW()-1)</f>
        <v/>
      </c>
      <c r="B247" t="str">
        <f t="shared" si="49"/>
        <v/>
      </c>
      <c r="C247" t="str">
        <f t="shared" si="60"/>
        <v/>
      </c>
      <c r="D247" t="str">
        <f t="shared" si="60"/>
        <v/>
      </c>
      <c r="E247" s="25" t="str">
        <f t="shared" si="60"/>
        <v/>
      </c>
      <c r="F247" t="str">
        <f t="shared" si="50"/>
        <v/>
      </c>
      <c r="G247" t="str">
        <f t="shared" si="61"/>
        <v/>
      </c>
      <c r="H247" t="str">
        <f t="shared" si="61"/>
        <v/>
      </c>
      <c r="I247" t="str">
        <f t="shared" si="51"/>
        <v/>
      </c>
      <c r="J247" t="str">
        <f t="shared" si="62"/>
        <v/>
      </c>
      <c r="K247" t="str">
        <f t="shared" si="62"/>
        <v/>
      </c>
      <c r="L247" t="str">
        <f>IF(OR($A247="",入力シート_上限3千円!$G$2=""),"",入力シート_上限3千円!$G$2)</f>
        <v/>
      </c>
      <c r="M247" t="str">
        <f>IF(OR($A247="",入力シート_上限3千円!$G$3=""),"",入力シート_上限3千円!$G$3)</f>
        <v/>
      </c>
    </row>
    <row r="248" spans="1:13" x14ac:dyDescent="0.25">
      <c r="A248" t="str">
        <f>IF(入力シート_上限3千円!$B259="","",ROW()-1)</f>
        <v/>
      </c>
      <c r="B248" t="str">
        <f t="shared" si="49"/>
        <v/>
      </c>
      <c r="C248" t="str">
        <f t="shared" si="60"/>
        <v/>
      </c>
      <c r="D248" t="str">
        <f t="shared" si="60"/>
        <v/>
      </c>
      <c r="E248" s="25" t="str">
        <f t="shared" si="60"/>
        <v/>
      </c>
      <c r="F248" t="str">
        <f t="shared" si="50"/>
        <v/>
      </c>
      <c r="G248" t="str">
        <f t="shared" si="61"/>
        <v/>
      </c>
      <c r="H248" t="str">
        <f t="shared" si="61"/>
        <v/>
      </c>
      <c r="I248" t="str">
        <f t="shared" si="51"/>
        <v/>
      </c>
      <c r="J248" t="str">
        <f t="shared" si="62"/>
        <v/>
      </c>
      <c r="K248" t="str">
        <f t="shared" si="62"/>
        <v/>
      </c>
      <c r="L248" t="str">
        <f>IF(OR($A248="",入力シート_上限3千円!$G$2=""),"",入力シート_上限3千円!$G$2)</f>
        <v/>
      </c>
      <c r="M248" t="str">
        <f>IF(OR($A248="",入力シート_上限3千円!$G$3=""),"",入力シート_上限3千円!$G$3)</f>
        <v/>
      </c>
    </row>
    <row r="249" spans="1:13" x14ac:dyDescent="0.25">
      <c r="A249" t="str">
        <f>IF(入力シート_上限3千円!$B260="","",ROW()-1)</f>
        <v/>
      </c>
      <c r="B249" t="str">
        <f t="shared" si="49"/>
        <v/>
      </c>
      <c r="C249" t="str">
        <f t="shared" si="60"/>
        <v/>
      </c>
      <c r="D249" t="str">
        <f t="shared" si="60"/>
        <v/>
      </c>
      <c r="E249" s="25" t="str">
        <f t="shared" si="60"/>
        <v/>
      </c>
      <c r="F249" t="str">
        <f t="shared" si="50"/>
        <v/>
      </c>
      <c r="G249" t="str">
        <f t="shared" si="61"/>
        <v/>
      </c>
      <c r="H249" t="str">
        <f t="shared" si="61"/>
        <v/>
      </c>
      <c r="I249" t="str">
        <f t="shared" si="51"/>
        <v/>
      </c>
      <c r="J249" t="str">
        <f t="shared" si="62"/>
        <v/>
      </c>
      <c r="K249" t="str">
        <f t="shared" si="62"/>
        <v/>
      </c>
      <c r="L249" t="str">
        <f>IF(OR($A249="",入力シート_上限3千円!$G$2=""),"",入力シート_上限3千円!$G$2)</f>
        <v/>
      </c>
      <c r="M249" t="str">
        <f>IF(OR($A249="",入力シート_上限3千円!$G$3=""),"",入力シート_上限3千円!$G$3)</f>
        <v/>
      </c>
    </row>
    <row r="250" spans="1:13" x14ac:dyDescent="0.25">
      <c r="A250" t="str">
        <f>IF(入力シート_上限3千円!$B261="","",ROW()-1)</f>
        <v/>
      </c>
      <c r="B250" t="str">
        <f t="shared" si="49"/>
        <v/>
      </c>
      <c r="C250" t="str">
        <f t="shared" si="60"/>
        <v/>
      </c>
      <c r="D250" t="str">
        <f t="shared" si="60"/>
        <v/>
      </c>
      <c r="E250" s="25" t="str">
        <f t="shared" si="60"/>
        <v/>
      </c>
      <c r="F250" t="str">
        <f t="shared" si="50"/>
        <v/>
      </c>
      <c r="G250" t="str">
        <f t="shared" si="61"/>
        <v/>
      </c>
      <c r="H250" t="str">
        <f t="shared" si="61"/>
        <v/>
      </c>
      <c r="I250" t="str">
        <f t="shared" si="51"/>
        <v/>
      </c>
      <c r="J250" t="str">
        <f t="shared" si="62"/>
        <v/>
      </c>
      <c r="K250" t="str">
        <f t="shared" si="62"/>
        <v/>
      </c>
      <c r="L250" t="str">
        <f>IF(OR($A250="",入力シート_上限3千円!$G$2=""),"",入力シート_上限3千円!$G$2)</f>
        <v/>
      </c>
      <c r="M250" t="str">
        <f>IF(OR($A250="",入力シート_上限3千円!$G$3=""),"",入力シート_上限3千円!$G$3)</f>
        <v/>
      </c>
    </row>
    <row r="251" spans="1:13" x14ac:dyDescent="0.25">
      <c r="A251" t="str">
        <f>IF(入力シート_上限3千円!$B262="","",ROW()-1)</f>
        <v/>
      </c>
      <c r="B251" t="str">
        <f t="shared" si="49"/>
        <v/>
      </c>
      <c r="C251" t="str">
        <f t="shared" si="60"/>
        <v/>
      </c>
      <c r="D251" t="str">
        <f t="shared" si="60"/>
        <v/>
      </c>
      <c r="E251" s="25" t="str">
        <f t="shared" si="60"/>
        <v/>
      </c>
      <c r="F251" t="str">
        <f t="shared" si="50"/>
        <v/>
      </c>
      <c r="G251" t="str">
        <f t="shared" si="61"/>
        <v/>
      </c>
      <c r="H251" t="str">
        <f t="shared" si="61"/>
        <v/>
      </c>
      <c r="I251" t="str">
        <f t="shared" si="51"/>
        <v/>
      </c>
      <c r="J251" t="str">
        <f t="shared" si="62"/>
        <v/>
      </c>
      <c r="K251" t="str">
        <f t="shared" si="62"/>
        <v/>
      </c>
      <c r="L251" t="str">
        <f>IF(OR($A251="",入力シート_上限3千円!$G$2=""),"",入力シート_上限3千円!$G$2)</f>
        <v/>
      </c>
      <c r="M251" t="str">
        <f>IF(OR($A251="",入力シート_上限3千円!$G$3=""),"",入力シート_上限3千円!$G$3)</f>
        <v/>
      </c>
    </row>
    <row r="252" spans="1:13" x14ac:dyDescent="0.25">
      <c r="A252" t="str">
        <f>IF(入力シート_上限3千円!$B263="","",ROW()-1)</f>
        <v/>
      </c>
      <c r="B252" t="str">
        <f t="shared" si="49"/>
        <v/>
      </c>
      <c r="C252" t="str">
        <f t="shared" ref="C252:E261" si="63">IFERROR(IF(VLOOKUP($A252,実績一覧,COLUMN(),FALSE)=0,"",VLOOKUP($A252,実績一覧,COLUMN(),FALSE)),"")</f>
        <v/>
      </c>
      <c r="D252" t="str">
        <f t="shared" si="63"/>
        <v/>
      </c>
      <c r="E252" s="25" t="str">
        <f t="shared" si="63"/>
        <v/>
      </c>
      <c r="F252" t="str">
        <f t="shared" si="50"/>
        <v/>
      </c>
      <c r="G252" t="str">
        <f t="shared" si="61"/>
        <v/>
      </c>
      <c r="H252" t="str">
        <f t="shared" si="61"/>
        <v/>
      </c>
      <c r="I252" t="str">
        <f t="shared" si="51"/>
        <v/>
      </c>
      <c r="J252" t="str">
        <f t="shared" si="62"/>
        <v/>
      </c>
      <c r="K252" t="str">
        <f t="shared" si="62"/>
        <v/>
      </c>
      <c r="L252" t="str">
        <f>IF(OR($A252="",入力シート_上限3千円!$G$2=""),"",入力シート_上限3千円!$G$2)</f>
        <v/>
      </c>
      <c r="M252" t="str">
        <f>IF(OR($A252="",入力シート_上限3千円!$G$3=""),"",入力シート_上限3千円!$G$3)</f>
        <v/>
      </c>
    </row>
    <row r="253" spans="1:13" x14ac:dyDescent="0.25">
      <c r="A253" t="str">
        <f>IF(入力シート_上限3千円!$B264="","",ROW()-1)</f>
        <v/>
      </c>
      <c r="B253" t="str">
        <f t="shared" si="49"/>
        <v/>
      </c>
      <c r="C253" t="str">
        <f t="shared" si="63"/>
        <v/>
      </c>
      <c r="D253" t="str">
        <f t="shared" si="63"/>
        <v/>
      </c>
      <c r="E253" s="25" t="str">
        <f t="shared" si="63"/>
        <v/>
      </c>
      <c r="F253" t="str">
        <f t="shared" si="50"/>
        <v/>
      </c>
      <c r="G253" t="str">
        <f t="shared" si="61"/>
        <v/>
      </c>
      <c r="H253" t="str">
        <f t="shared" si="61"/>
        <v/>
      </c>
      <c r="I253" t="str">
        <f t="shared" si="51"/>
        <v/>
      </c>
      <c r="J253" t="str">
        <f t="shared" si="62"/>
        <v/>
      </c>
      <c r="K253" t="str">
        <f t="shared" si="62"/>
        <v/>
      </c>
      <c r="L253" t="str">
        <f>IF(OR($A253="",入力シート_上限3千円!$G$2=""),"",入力シート_上限3千円!$G$2)</f>
        <v/>
      </c>
      <c r="M253" t="str">
        <f>IF(OR($A253="",入力シート_上限3千円!$G$3=""),"",入力シート_上限3千円!$G$3)</f>
        <v/>
      </c>
    </row>
    <row r="254" spans="1:13" x14ac:dyDescent="0.25">
      <c r="A254" t="str">
        <f>IF(入力シート_上限3千円!$B265="","",ROW()-1)</f>
        <v/>
      </c>
      <c r="B254" t="str">
        <f t="shared" si="49"/>
        <v/>
      </c>
      <c r="C254" t="str">
        <f t="shared" si="63"/>
        <v/>
      </c>
      <c r="D254" t="str">
        <f t="shared" si="63"/>
        <v/>
      </c>
      <c r="E254" s="25" t="str">
        <f t="shared" si="63"/>
        <v/>
      </c>
      <c r="F254" t="str">
        <f t="shared" si="50"/>
        <v/>
      </c>
      <c r="G254" t="str">
        <f t="shared" si="61"/>
        <v/>
      </c>
      <c r="H254" t="str">
        <f t="shared" si="61"/>
        <v/>
      </c>
      <c r="I254" t="str">
        <f t="shared" si="51"/>
        <v/>
      </c>
      <c r="J254" t="str">
        <f t="shared" si="62"/>
        <v/>
      </c>
      <c r="K254" t="str">
        <f t="shared" si="62"/>
        <v/>
      </c>
      <c r="L254" t="str">
        <f>IF(OR($A254="",入力シート_上限3千円!$G$2=""),"",入力シート_上限3千円!$G$2)</f>
        <v/>
      </c>
      <c r="M254" t="str">
        <f>IF(OR($A254="",入力シート_上限3千円!$G$3=""),"",入力シート_上限3千円!$G$3)</f>
        <v/>
      </c>
    </row>
    <row r="255" spans="1:13" x14ac:dyDescent="0.25">
      <c r="A255" t="str">
        <f>IF(入力シート_上限3千円!$B266="","",ROW()-1)</f>
        <v/>
      </c>
      <c r="B255" t="str">
        <f t="shared" si="49"/>
        <v/>
      </c>
      <c r="C255" t="str">
        <f t="shared" si="63"/>
        <v/>
      </c>
      <c r="D255" t="str">
        <f t="shared" si="63"/>
        <v/>
      </c>
      <c r="E255" s="25" t="str">
        <f t="shared" si="63"/>
        <v/>
      </c>
      <c r="F255" t="str">
        <f t="shared" si="50"/>
        <v/>
      </c>
      <c r="G255" t="str">
        <f t="shared" si="61"/>
        <v/>
      </c>
      <c r="H255" t="str">
        <f t="shared" si="61"/>
        <v/>
      </c>
      <c r="I255" t="str">
        <f t="shared" si="51"/>
        <v/>
      </c>
      <c r="J255" t="str">
        <f t="shared" si="62"/>
        <v/>
      </c>
      <c r="K255" t="str">
        <f t="shared" si="62"/>
        <v/>
      </c>
      <c r="L255" t="str">
        <f>IF(OR($A255="",入力シート_上限3千円!$G$2=""),"",入力シート_上限3千円!$G$2)</f>
        <v/>
      </c>
      <c r="M255" t="str">
        <f>IF(OR($A255="",入力シート_上限3千円!$G$3=""),"",入力シート_上限3千円!$G$3)</f>
        <v/>
      </c>
    </row>
    <row r="256" spans="1:13" x14ac:dyDescent="0.25">
      <c r="A256" t="str">
        <f>IF(入力シート_上限3千円!$B267="","",ROW()-1)</f>
        <v/>
      </c>
      <c r="B256" t="str">
        <f t="shared" si="49"/>
        <v/>
      </c>
      <c r="C256" t="str">
        <f t="shared" si="63"/>
        <v/>
      </c>
      <c r="D256" t="str">
        <f t="shared" si="63"/>
        <v/>
      </c>
      <c r="E256" s="25" t="str">
        <f t="shared" si="63"/>
        <v/>
      </c>
      <c r="F256" t="str">
        <f t="shared" si="50"/>
        <v/>
      </c>
      <c r="G256" t="str">
        <f t="shared" si="61"/>
        <v/>
      </c>
      <c r="H256" t="str">
        <f t="shared" si="61"/>
        <v/>
      </c>
      <c r="I256" t="str">
        <f t="shared" si="51"/>
        <v/>
      </c>
      <c r="J256" t="str">
        <f t="shared" si="62"/>
        <v/>
      </c>
      <c r="K256" t="str">
        <f t="shared" si="62"/>
        <v/>
      </c>
      <c r="L256" t="str">
        <f>IF(OR($A256="",入力シート_上限3千円!$G$2=""),"",入力シート_上限3千円!$G$2)</f>
        <v/>
      </c>
      <c r="M256" t="str">
        <f>IF(OR($A256="",入力シート_上限3千円!$G$3=""),"",入力シート_上限3千円!$G$3)</f>
        <v/>
      </c>
    </row>
    <row r="257" spans="1:13" x14ac:dyDescent="0.25">
      <c r="A257" t="str">
        <f>IF(入力シート_上限3千円!$B268="","",ROW()-1)</f>
        <v/>
      </c>
      <c r="B257" t="str">
        <f t="shared" si="49"/>
        <v/>
      </c>
      <c r="C257" t="str">
        <f t="shared" si="63"/>
        <v/>
      </c>
      <c r="D257" t="str">
        <f t="shared" si="63"/>
        <v/>
      </c>
      <c r="E257" s="25" t="str">
        <f t="shared" si="63"/>
        <v/>
      </c>
      <c r="F257" t="str">
        <f t="shared" si="50"/>
        <v/>
      </c>
      <c r="G257" t="str">
        <f t="shared" si="61"/>
        <v/>
      </c>
      <c r="H257" t="str">
        <f t="shared" si="61"/>
        <v/>
      </c>
      <c r="I257" t="str">
        <f t="shared" si="51"/>
        <v/>
      </c>
      <c r="J257" t="str">
        <f t="shared" si="62"/>
        <v/>
      </c>
      <c r="K257" t="str">
        <f t="shared" si="62"/>
        <v/>
      </c>
      <c r="L257" t="str">
        <f>IF(OR($A257="",入力シート_上限3千円!$G$2=""),"",入力シート_上限3千円!$G$2)</f>
        <v/>
      </c>
      <c r="M257" t="str">
        <f>IF(OR($A257="",入力シート_上限3千円!$G$3=""),"",入力シート_上限3千円!$G$3)</f>
        <v/>
      </c>
    </row>
    <row r="258" spans="1:13" x14ac:dyDescent="0.25">
      <c r="A258" t="str">
        <f>IF(入力シート_上限3千円!$B269="","",ROW()-1)</f>
        <v/>
      </c>
      <c r="B258" t="str">
        <f t="shared" ref="B258:B321" si="64">IFERROR(IF(VLOOKUP($A258,実績一覧,COLUMN(),FALSE)=0,"",VLOOKUP($A258,実績一覧,COLUMN(),FALSE)),"")</f>
        <v/>
      </c>
      <c r="C258" t="str">
        <f t="shared" si="63"/>
        <v/>
      </c>
      <c r="D258" t="str">
        <f t="shared" si="63"/>
        <v/>
      </c>
      <c r="E258" s="25" t="str">
        <f t="shared" si="63"/>
        <v/>
      </c>
      <c r="F258" t="str">
        <f t="shared" ref="F258:F321" si="65">IFERROR(IF(VLOOKUP($A258,実績一覧,COLUMN()+3,FALSE)=0,"",VLOOKUP($A258,実績一覧,COLUMN()+3,FALSE)),"")</f>
        <v/>
      </c>
      <c r="G258" t="str">
        <f t="shared" si="61"/>
        <v/>
      </c>
      <c r="H258" t="str">
        <f t="shared" si="61"/>
        <v/>
      </c>
      <c r="I258" t="str">
        <f t="shared" ref="I258:I321" si="66">IFERROR(IF(VLOOKUP($A258,実績一覧,COLUMN()+2,FALSE)=0,"",VLOOKUP($A258,実績一覧,COLUMN()+2,FALSE)),"")</f>
        <v/>
      </c>
      <c r="J258" t="str">
        <f t="shared" si="62"/>
        <v/>
      </c>
      <c r="K258" t="str">
        <f t="shared" si="62"/>
        <v/>
      </c>
      <c r="L258" t="str">
        <f>IF(OR($A258="",入力シート_上限3千円!$G$2=""),"",入力シート_上限3千円!$G$2)</f>
        <v/>
      </c>
      <c r="M258" t="str">
        <f>IF(OR($A258="",入力シート_上限3千円!$G$3=""),"",入力シート_上限3千円!$G$3)</f>
        <v/>
      </c>
    </row>
    <row r="259" spans="1:13" x14ac:dyDescent="0.25">
      <c r="A259" t="str">
        <f>IF(入力シート_上限3千円!$B270="","",ROW()-1)</f>
        <v/>
      </c>
      <c r="B259" t="str">
        <f t="shared" si="64"/>
        <v/>
      </c>
      <c r="C259" t="str">
        <f t="shared" si="63"/>
        <v/>
      </c>
      <c r="D259" t="str">
        <f t="shared" si="63"/>
        <v/>
      </c>
      <c r="E259" s="25" t="str">
        <f t="shared" si="63"/>
        <v/>
      </c>
      <c r="F259" t="str">
        <f t="shared" si="65"/>
        <v/>
      </c>
      <c r="G259" t="str">
        <f t="shared" si="61"/>
        <v/>
      </c>
      <c r="H259" t="str">
        <f t="shared" si="61"/>
        <v/>
      </c>
      <c r="I259" t="str">
        <f t="shared" si="66"/>
        <v/>
      </c>
      <c r="J259" t="str">
        <f t="shared" si="62"/>
        <v/>
      </c>
      <c r="K259" t="str">
        <f t="shared" si="62"/>
        <v/>
      </c>
      <c r="L259" t="str">
        <f>IF(OR($A259="",入力シート_上限3千円!$G$2=""),"",入力シート_上限3千円!$G$2)</f>
        <v/>
      </c>
      <c r="M259" t="str">
        <f>IF(OR($A259="",入力シート_上限3千円!$G$3=""),"",入力シート_上限3千円!$G$3)</f>
        <v/>
      </c>
    </row>
    <row r="260" spans="1:13" x14ac:dyDescent="0.25">
      <c r="A260" t="str">
        <f>IF(入力シート_上限3千円!$B271="","",ROW()-1)</f>
        <v/>
      </c>
      <c r="B260" t="str">
        <f t="shared" si="64"/>
        <v/>
      </c>
      <c r="C260" t="str">
        <f t="shared" si="63"/>
        <v/>
      </c>
      <c r="D260" t="str">
        <f t="shared" si="63"/>
        <v/>
      </c>
      <c r="E260" s="25" t="str">
        <f t="shared" si="63"/>
        <v/>
      </c>
      <c r="F260" t="str">
        <f t="shared" si="65"/>
        <v/>
      </c>
      <c r="G260" t="str">
        <f t="shared" si="61"/>
        <v/>
      </c>
      <c r="H260" t="str">
        <f t="shared" si="61"/>
        <v/>
      </c>
      <c r="I260" t="str">
        <f t="shared" si="66"/>
        <v/>
      </c>
      <c r="J260" t="str">
        <f t="shared" si="62"/>
        <v/>
      </c>
      <c r="K260" t="str">
        <f t="shared" si="62"/>
        <v/>
      </c>
      <c r="L260" t="str">
        <f>IF(OR($A260="",入力シート_上限3千円!$G$2=""),"",入力シート_上限3千円!$G$2)</f>
        <v/>
      </c>
      <c r="M260" t="str">
        <f>IF(OR($A260="",入力シート_上限3千円!$G$3=""),"",入力シート_上限3千円!$G$3)</f>
        <v/>
      </c>
    </row>
    <row r="261" spans="1:13" x14ac:dyDescent="0.25">
      <c r="A261" t="str">
        <f>IF(入力シート_上限3千円!$B272="","",ROW()-1)</f>
        <v/>
      </c>
      <c r="B261" t="str">
        <f t="shared" si="64"/>
        <v/>
      </c>
      <c r="C261" t="str">
        <f t="shared" si="63"/>
        <v/>
      </c>
      <c r="D261" t="str">
        <f t="shared" si="63"/>
        <v/>
      </c>
      <c r="E261" s="25" t="str">
        <f t="shared" si="63"/>
        <v/>
      </c>
      <c r="F261" t="str">
        <f t="shared" si="65"/>
        <v/>
      </c>
      <c r="G261" t="str">
        <f t="shared" si="61"/>
        <v/>
      </c>
      <c r="H261" t="str">
        <f t="shared" si="61"/>
        <v/>
      </c>
      <c r="I261" t="str">
        <f t="shared" si="66"/>
        <v/>
      </c>
      <c r="J261" t="str">
        <f t="shared" si="62"/>
        <v/>
      </c>
      <c r="K261" t="str">
        <f t="shared" si="62"/>
        <v/>
      </c>
      <c r="L261" t="str">
        <f>IF(OR($A261="",入力シート_上限3千円!$G$2=""),"",入力シート_上限3千円!$G$2)</f>
        <v/>
      </c>
      <c r="M261" t="str">
        <f>IF(OR($A261="",入力シート_上限3千円!$G$3=""),"",入力シート_上限3千円!$G$3)</f>
        <v/>
      </c>
    </row>
    <row r="262" spans="1:13" x14ac:dyDescent="0.25">
      <c r="A262" t="str">
        <f>IF(入力シート_上限3千円!$B273="","",ROW()-1)</f>
        <v/>
      </c>
      <c r="B262" t="str">
        <f t="shared" si="64"/>
        <v/>
      </c>
      <c r="C262" t="str">
        <f t="shared" ref="C262:E271" si="67">IFERROR(IF(VLOOKUP($A262,実績一覧,COLUMN(),FALSE)=0,"",VLOOKUP($A262,実績一覧,COLUMN(),FALSE)),"")</f>
        <v/>
      </c>
      <c r="D262" t="str">
        <f t="shared" si="67"/>
        <v/>
      </c>
      <c r="E262" s="25" t="str">
        <f t="shared" si="67"/>
        <v/>
      </c>
      <c r="F262" t="str">
        <f t="shared" si="65"/>
        <v/>
      </c>
      <c r="G262" t="str">
        <f t="shared" ref="G262:H281" si="68">IFERROR(IF(VLOOKUP($A262,実績一覧,COLUMN()+1,FALSE)=0,"",VLOOKUP($A262,実績一覧,COLUMN()+1,FALSE)),"")</f>
        <v/>
      </c>
      <c r="H262" t="str">
        <f t="shared" si="68"/>
        <v/>
      </c>
      <c r="I262" t="str">
        <f t="shared" si="66"/>
        <v/>
      </c>
      <c r="J262" t="str">
        <f t="shared" ref="J262:K281" si="69">IFERROR(IF(VLOOKUP($A262,実績一覧,COLUMN()+3,FALSE)=0,"",VLOOKUP($A262,実績一覧,COLUMN()+3,FALSE)),"")</f>
        <v/>
      </c>
      <c r="K262" t="str">
        <f t="shared" si="69"/>
        <v/>
      </c>
      <c r="L262" t="str">
        <f>IF(OR($A262="",入力シート_上限3千円!$G$2=""),"",入力シート_上限3千円!$G$2)</f>
        <v/>
      </c>
      <c r="M262" t="str">
        <f>IF(OR($A262="",入力シート_上限3千円!$G$3=""),"",入力シート_上限3千円!$G$3)</f>
        <v/>
      </c>
    </row>
    <row r="263" spans="1:13" x14ac:dyDescent="0.25">
      <c r="A263" t="str">
        <f>IF(入力シート_上限3千円!$B274="","",ROW()-1)</f>
        <v/>
      </c>
      <c r="B263" t="str">
        <f t="shared" si="64"/>
        <v/>
      </c>
      <c r="C263" t="str">
        <f t="shared" si="67"/>
        <v/>
      </c>
      <c r="D263" t="str">
        <f t="shared" si="67"/>
        <v/>
      </c>
      <c r="E263" s="25" t="str">
        <f t="shared" si="67"/>
        <v/>
      </c>
      <c r="F263" t="str">
        <f t="shared" si="65"/>
        <v/>
      </c>
      <c r="G263" t="str">
        <f t="shared" si="68"/>
        <v/>
      </c>
      <c r="H263" t="str">
        <f t="shared" si="68"/>
        <v/>
      </c>
      <c r="I263" t="str">
        <f t="shared" si="66"/>
        <v/>
      </c>
      <c r="J263" t="str">
        <f t="shared" si="69"/>
        <v/>
      </c>
      <c r="K263" t="str">
        <f t="shared" si="69"/>
        <v/>
      </c>
      <c r="L263" t="str">
        <f>IF(OR($A263="",入力シート_上限3千円!$G$2=""),"",入力シート_上限3千円!$G$2)</f>
        <v/>
      </c>
      <c r="M263" t="str">
        <f>IF(OR($A263="",入力シート_上限3千円!$G$3=""),"",入力シート_上限3千円!$G$3)</f>
        <v/>
      </c>
    </row>
    <row r="264" spans="1:13" x14ac:dyDescent="0.25">
      <c r="A264" t="str">
        <f>IF(入力シート_上限3千円!$B275="","",ROW()-1)</f>
        <v/>
      </c>
      <c r="B264" t="str">
        <f t="shared" si="64"/>
        <v/>
      </c>
      <c r="C264" t="str">
        <f t="shared" si="67"/>
        <v/>
      </c>
      <c r="D264" t="str">
        <f t="shared" si="67"/>
        <v/>
      </c>
      <c r="E264" s="25" t="str">
        <f t="shared" si="67"/>
        <v/>
      </c>
      <c r="F264" t="str">
        <f t="shared" si="65"/>
        <v/>
      </c>
      <c r="G264" t="str">
        <f t="shared" si="68"/>
        <v/>
      </c>
      <c r="H264" t="str">
        <f t="shared" si="68"/>
        <v/>
      </c>
      <c r="I264" t="str">
        <f t="shared" si="66"/>
        <v/>
      </c>
      <c r="J264" t="str">
        <f t="shared" si="69"/>
        <v/>
      </c>
      <c r="K264" t="str">
        <f t="shared" si="69"/>
        <v/>
      </c>
      <c r="L264" t="str">
        <f>IF(OR($A264="",入力シート_上限3千円!$G$2=""),"",入力シート_上限3千円!$G$2)</f>
        <v/>
      </c>
      <c r="M264" t="str">
        <f>IF(OR($A264="",入力シート_上限3千円!$G$3=""),"",入力シート_上限3千円!$G$3)</f>
        <v/>
      </c>
    </row>
    <row r="265" spans="1:13" x14ac:dyDescent="0.25">
      <c r="A265" t="str">
        <f>IF(入力シート_上限3千円!$B276="","",ROW()-1)</f>
        <v/>
      </c>
      <c r="B265" t="str">
        <f t="shared" si="64"/>
        <v/>
      </c>
      <c r="C265" t="str">
        <f t="shared" si="67"/>
        <v/>
      </c>
      <c r="D265" t="str">
        <f t="shared" si="67"/>
        <v/>
      </c>
      <c r="E265" s="25" t="str">
        <f t="shared" si="67"/>
        <v/>
      </c>
      <c r="F265" t="str">
        <f t="shared" si="65"/>
        <v/>
      </c>
      <c r="G265" t="str">
        <f t="shared" si="68"/>
        <v/>
      </c>
      <c r="H265" t="str">
        <f t="shared" si="68"/>
        <v/>
      </c>
      <c r="I265" t="str">
        <f t="shared" si="66"/>
        <v/>
      </c>
      <c r="J265" t="str">
        <f t="shared" si="69"/>
        <v/>
      </c>
      <c r="K265" t="str">
        <f t="shared" si="69"/>
        <v/>
      </c>
      <c r="L265" t="str">
        <f>IF(OR($A265="",入力シート_上限3千円!$G$2=""),"",入力シート_上限3千円!$G$2)</f>
        <v/>
      </c>
      <c r="M265" t="str">
        <f>IF(OR($A265="",入力シート_上限3千円!$G$3=""),"",入力シート_上限3千円!$G$3)</f>
        <v/>
      </c>
    </row>
    <row r="266" spans="1:13" x14ac:dyDescent="0.25">
      <c r="A266" t="str">
        <f>IF(入力シート_上限3千円!$B277="","",ROW()-1)</f>
        <v/>
      </c>
      <c r="B266" t="str">
        <f t="shared" si="64"/>
        <v/>
      </c>
      <c r="C266" t="str">
        <f t="shared" si="67"/>
        <v/>
      </c>
      <c r="D266" t="str">
        <f t="shared" si="67"/>
        <v/>
      </c>
      <c r="E266" s="25" t="str">
        <f t="shared" si="67"/>
        <v/>
      </c>
      <c r="F266" t="str">
        <f t="shared" si="65"/>
        <v/>
      </c>
      <c r="G266" t="str">
        <f t="shared" si="68"/>
        <v/>
      </c>
      <c r="H266" t="str">
        <f t="shared" si="68"/>
        <v/>
      </c>
      <c r="I266" t="str">
        <f t="shared" si="66"/>
        <v/>
      </c>
      <c r="J266" t="str">
        <f t="shared" si="69"/>
        <v/>
      </c>
      <c r="K266" t="str">
        <f t="shared" si="69"/>
        <v/>
      </c>
      <c r="L266" t="str">
        <f>IF(OR($A266="",入力シート_上限3千円!$G$2=""),"",入力シート_上限3千円!$G$2)</f>
        <v/>
      </c>
      <c r="M266" t="str">
        <f>IF(OR($A266="",入力シート_上限3千円!$G$3=""),"",入力シート_上限3千円!$G$3)</f>
        <v/>
      </c>
    </row>
    <row r="267" spans="1:13" x14ac:dyDescent="0.25">
      <c r="A267" t="str">
        <f>IF(入力シート_上限3千円!$B278="","",ROW()-1)</f>
        <v/>
      </c>
      <c r="B267" t="str">
        <f t="shared" si="64"/>
        <v/>
      </c>
      <c r="C267" t="str">
        <f t="shared" si="67"/>
        <v/>
      </c>
      <c r="D267" t="str">
        <f t="shared" si="67"/>
        <v/>
      </c>
      <c r="E267" s="25" t="str">
        <f t="shared" si="67"/>
        <v/>
      </c>
      <c r="F267" t="str">
        <f t="shared" si="65"/>
        <v/>
      </c>
      <c r="G267" t="str">
        <f t="shared" si="68"/>
        <v/>
      </c>
      <c r="H267" t="str">
        <f t="shared" si="68"/>
        <v/>
      </c>
      <c r="I267" t="str">
        <f t="shared" si="66"/>
        <v/>
      </c>
      <c r="J267" t="str">
        <f t="shared" si="69"/>
        <v/>
      </c>
      <c r="K267" t="str">
        <f t="shared" si="69"/>
        <v/>
      </c>
      <c r="L267" t="str">
        <f>IF(OR($A267="",入力シート_上限3千円!$G$2=""),"",入力シート_上限3千円!$G$2)</f>
        <v/>
      </c>
      <c r="M267" t="str">
        <f>IF(OR($A267="",入力シート_上限3千円!$G$3=""),"",入力シート_上限3千円!$G$3)</f>
        <v/>
      </c>
    </row>
    <row r="268" spans="1:13" x14ac:dyDescent="0.25">
      <c r="A268" t="str">
        <f>IF(入力シート_上限3千円!$B279="","",ROW()-1)</f>
        <v/>
      </c>
      <c r="B268" t="str">
        <f t="shared" si="64"/>
        <v/>
      </c>
      <c r="C268" t="str">
        <f t="shared" si="67"/>
        <v/>
      </c>
      <c r="D268" t="str">
        <f t="shared" si="67"/>
        <v/>
      </c>
      <c r="E268" s="25" t="str">
        <f t="shared" si="67"/>
        <v/>
      </c>
      <c r="F268" t="str">
        <f t="shared" si="65"/>
        <v/>
      </c>
      <c r="G268" t="str">
        <f t="shared" si="68"/>
        <v/>
      </c>
      <c r="H268" t="str">
        <f t="shared" si="68"/>
        <v/>
      </c>
      <c r="I268" t="str">
        <f t="shared" si="66"/>
        <v/>
      </c>
      <c r="J268" t="str">
        <f t="shared" si="69"/>
        <v/>
      </c>
      <c r="K268" t="str">
        <f t="shared" si="69"/>
        <v/>
      </c>
      <c r="L268" t="str">
        <f>IF(OR($A268="",入力シート_上限3千円!$G$2=""),"",入力シート_上限3千円!$G$2)</f>
        <v/>
      </c>
      <c r="M268" t="str">
        <f>IF(OR($A268="",入力シート_上限3千円!$G$3=""),"",入力シート_上限3千円!$G$3)</f>
        <v/>
      </c>
    </row>
    <row r="269" spans="1:13" x14ac:dyDescent="0.25">
      <c r="A269" t="str">
        <f>IF(入力シート_上限3千円!$B280="","",ROW()-1)</f>
        <v/>
      </c>
      <c r="B269" t="str">
        <f t="shared" si="64"/>
        <v/>
      </c>
      <c r="C269" t="str">
        <f t="shared" si="67"/>
        <v/>
      </c>
      <c r="D269" t="str">
        <f t="shared" si="67"/>
        <v/>
      </c>
      <c r="E269" s="25" t="str">
        <f t="shared" si="67"/>
        <v/>
      </c>
      <c r="F269" t="str">
        <f t="shared" si="65"/>
        <v/>
      </c>
      <c r="G269" t="str">
        <f t="shared" si="68"/>
        <v/>
      </c>
      <c r="H269" t="str">
        <f t="shared" si="68"/>
        <v/>
      </c>
      <c r="I269" t="str">
        <f t="shared" si="66"/>
        <v/>
      </c>
      <c r="J269" t="str">
        <f t="shared" si="69"/>
        <v/>
      </c>
      <c r="K269" t="str">
        <f t="shared" si="69"/>
        <v/>
      </c>
      <c r="L269" t="str">
        <f>IF(OR($A269="",入力シート_上限3千円!$G$2=""),"",入力シート_上限3千円!$G$2)</f>
        <v/>
      </c>
      <c r="M269" t="str">
        <f>IF(OR($A269="",入力シート_上限3千円!$G$3=""),"",入力シート_上限3千円!$G$3)</f>
        <v/>
      </c>
    </row>
    <row r="270" spans="1:13" x14ac:dyDescent="0.25">
      <c r="A270" t="str">
        <f>IF(入力シート_上限3千円!$B281="","",ROW()-1)</f>
        <v/>
      </c>
      <c r="B270" t="str">
        <f t="shared" si="64"/>
        <v/>
      </c>
      <c r="C270" t="str">
        <f t="shared" si="67"/>
        <v/>
      </c>
      <c r="D270" t="str">
        <f t="shared" si="67"/>
        <v/>
      </c>
      <c r="E270" s="25" t="str">
        <f t="shared" si="67"/>
        <v/>
      </c>
      <c r="F270" t="str">
        <f t="shared" si="65"/>
        <v/>
      </c>
      <c r="G270" t="str">
        <f t="shared" si="68"/>
        <v/>
      </c>
      <c r="H270" t="str">
        <f t="shared" si="68"/>
        <v/>
      </c>
      <c r="I270" t="str">
        <f t="shared" si="66"/>
        <v/>
      </c>
      <c r="J270" t="str">
        <f t="shared" si="69"/>
        <v/>
      </c>
      <c r="K270" t="str">
        <f t="shared" si="69"/>
        <v/>
      </c>
      <c r="L270" t="str">
        <f>IF(OR($A270="",入力シート_上限3千円!$G$2=""),"",入力シート_上限3千円!$G$2)</f>
        <v/>
      </c>
      <c r="M270" t="str">
        <f>IF(OR($A270="",入力シート_上限3千円!$G$3=""),"",入力シート_上限3千円!$G$3)</f>
        <v/>
      </c>
    </row>
    <row r="271" spans="1:13" x14ac:dyDescent="0.25">
      <c r="A271" t="str">
        <f>IF(入力シート_上限3千円!$B282="","",ROW()-1)</f>
        <v/>
      </c>
      <c r="B271" t="str">
        <f t="shared" si="64"/>
        <v/>
      </c>
      <c r="C271" t="str">
        <f t="shared" si="67"/>
        <v/>
      </c>
      <c r="D271" t="str">
        <f t="shared" si="67"/>
        <v/>
      </c>
      <c r="E271" s="25" t="str">
        <f t="shared" si="67"/>
        <v/>
      </c>
      <c r="F271" t="str">
        <f t="shared" si="65"/>
        <v/>
      </c>
      <c r="G271" t="str">
        <f t="shared" si="68"/>
        <v/>
      </c>
      <c r="H271" t="str">
        <f t="shared" si="68"/>
        <v/>
      </c>
      <c r="I271" t="str">
        <f t="shared" si="66"/>
        <v/>
      </c>
      <c r="J271" t="str">
        <f t="shared" si="69"/>
        <v/>
      </c>
      <c r="K271" t="str">
        <f t="shared" si="69"/>
        <v/>
      </c>
      <c r="L271" t="str">
        <f>IF(OR($A271="",入力シート_上限3千円!$G$2=""),"",入力シート_上限3千円!$G$2)</f>
        <v/>
      </c>
      <c r="M271" t="str">
        <f>IF(OR($A271="",入力シート_上限3千円!$G$3=""),"",入力シート_上限3千円!$G$3)</f>
        <v/>
      </c>
    </row>
    <row r="272" spans="1:13" x14ac:dyDescent="0.25">
      <c r="A272" t="str">
        <f>IF(入力シート_上限3千円!$B283="","",ROW()-1)</f>
        <v/>
      </c>
      <c r="B272" t="str">
        <f t="shared" si="64"/>
        <v/>
      </c>
      <c r="C272" t="str">
        <f t="shared" ref="C272:E281" si="70">IFERROR(IF(VLOOKUP($A272,実績一覧,COLUMN(),FALSE)=0,"",VLOOKUP($A272,実績一覧,COLUMN(),FALSE)),"")</f>
        <v/>
      </c>
      <c r="D272" t="str">
        <f t="shared" si="70"/>
        <v/>
      </c>
      <c r="E272" s="25" t="str">
        <f t="shared" si="70"/>
        <v/>
      </c>
      <c r="F272" t="str">
        <f t="shared" si="65"/>
        <v/>
      </c>
      <c r="G272" t="str">
        <f t="shared" si="68"/>
        <v/>
      </c>
      <c r="H272" t="str">
        <f t="shared" si="68"/>
        <v/>
      </c>
      <c r="I272" t="str">
        <f t="shared" si="66"/>
        <v/>
      </c>
      <c r="J272" t="str">
        <f t="shared" si="69"/>
        <v/>
      </c>
      <c r="K272" t="str">
        <f t="shared" si="69"/>
        <v/>
      </c>
      <c r="L272" t="str">
        <f>IF(OR($A272="",入力シート_上限3千円!$G$2=""),"",入力シート_上限3千円!$G$2)</f>
        <v/>
      </c>
      <c r="M272" t="str">
        <f>IF(OR($A272="",入力シート_上限3千円!$G$3=""),"",入力シート_上限3千円!$G$3)</f>
        <v/>
      </c>
    </row>
    <row r="273" spans="1:13" x14ac:dyDescent="0.25">
      <c r="A273" t="str">
        <f>IF(入力シート_上限3千円!$B284="","",ROW()-1)</f>
        <v/>
      </c>
      <c r="B273" t="str">
        <f t="shared" si="64"/>
        <v/>
      </c>
      <c r="C273" t="str">
        <f t="shared" si="70"/>
        <v/>
      </c>
      <c r="D273" t="str">
        <f t="shared" si="70"/>
        <v/>
      </c>
      <c r="E273" s="25" t="str">
        <f t="shared" si="70"/>
        <v/>
      </c>
      <c r="F273" t="str">
        <f t="shared" si="65"/>
        <v/>
      </c>
      <c r="G273" t="str">
        <f t="shared" si="68"/>
        <v/>
      </c>
      <c r="H273" t="str">
        <f t="shared" si="68"/>
        <v/>
      </c>
      <c r="I273" t="str">
        <f t="shared" si="66"/>
        <v/>
      </c>
      <c r="J273" t="str">
        <f t="shared" si="69"/>
        <v/>
      </c>
      <c r="K273" t="str">
        <f t="shared" si="69"/>
        <v/>
      </c>
      <c r="L273" t="str">
        <f>IF(OR($A273="",入力シート_上限3千円!$G$2=""),"",入力シート_上限3千円!$G$2)</f>
        <v/>
      </c>
      <c r="M273" t="str">
        <f>IF(OR($A273="",入力シート_上限3千円!$G$3=""),"",入力シート_上限3千円!$G$3)</f>
        <v/>
      </c>
    </row>
    <row r="274" spans="1:13" x14ac:dyDescent="0.25">
      <c r="A274" t="str">
        <f>IF(入力シート_上限3千円!$B285="","",ROW()-1)</f>
        <v/>
      </c>
      <c r="B274" t="str">
        <f t="shared" si="64"/>
        <v/>
      </c>
      <c r="C274" t="str">
        <f t="shared" si="70"/>
        <v/>
      </c>
      <c r="D274" t="str">
        <f t="shared" si="70"/>
        <v/>
      </c>
      <c r="E274" s="25" t="str">
        <f t="shared" si="70"/>
        <v/>
      </c>
      <c r="F274" t="str">
        <f t="shared" si="65"/>
        <v/>
      </c>
      <c r="G274" t="str">
        <f t="shared" si="68"/>
        <v/>
      </c>
      <c r="H274" t="str">
        <f t="shared" si="68"/>
        <v/>
      </c>
      <c r="I274" t="str">
        <f t="shared" si="66"/>
        <v/>
      </c>
      <c r="J274" t="str">
        <f t="shared" si="69"/>
        <v/>
      </c>
      <c r="K274" t="str">
        <f t="shared" si="69"/>
        <v/>
      </c>
      <c r="L274" t="str">
        <f>IF(OR($A274="",入力シート_上限3千円!$G$2=""),"",入力シート_上限3千円!$G$2)</f>
        <v/>
      </c>
      <c r="M274" t="str">
        <f>IF(OR($A274="",入力シート_上限3千円!$G$3=""),"",入力シート_上限3千円!$G$3)</f>
        <v/>
      </c>
    </row>
    <row r="275" spans="1:13" x14ac:dyDescent="0.25">
      <c r="A275" t="str">
        <f>IF(入力シート_上限3千円!$B286="","",ROW()-1)</f>
        <v/>
      </c>
      <c r="B275" t="str">
        <f t="shared" si="64"/>
        <v/>
      </c>
      <c r="C275" t="str">
        <f t="shared" si="70"/>
        <v/>
      </c>
      <c r="D275" t="str">
        <f t="shared" si="70"/>
        <v/>
      </c>
      <c r="E275" s="25" t="str">
        <f t="shared" si="70"/>
        <v/>
      </c>
      <c r="F275" t="str">
        <f t="shared" si="65"/>
        <v/>
      </c>
      <c r="G275" t="str">
        <f t="shared" si="68"/>
        <v/>
      </c>
      <c r="H275" t="str">
        <f t="shared" si="68"/>
        <v/>
      </c>
      <c r="I275" t="str">
        <f t="shared" si="66"/>
        <v/>
      </c>
      <c r="J275" t="str">
        <f t="shared" si="69"/>
        <v/>
      </c>
      <c r="K275" t="str">
        <f t="shared" si="69"/>
        <v/>
      </c>
      <c r="L275" t="str">
        <f>IF(OR($A275="",入力シート_上限3千円!$G$2=""),"",入力シート_上限3千円!$G$2)</f>
        <v/>
      </c>
      <c r="M275" t="str">
        <f>IF(OR($A275="",入力シート_上限3千円!$G$3=""),"",入力シート_上限3千円!$G$3)</f>
        <v/>
      </c>
    </row>
    <row r="276" spans="1:13" x14ac:dyDescent="0.25">
      <c r="A276" t="str">
        <f>IF(入力シート_上限3千円!$B287="","",ROW()-1)</f>
        <v/>
      </c>
      <c r="B276" t="str">
        <f t="shared" si="64"/>
        <v/>
      </c>
      <c r="C276" t="str">
        <f t="shared" si="70"/>
        <v/>
      </c>
      <c r="D276" t="str">
        <f t="shared" si="70"/>
        <v/>
      </c>
      <c r="E276" s="25" t="str">
        <f t="shared" si="70"/>
        <v/>
      </c>
      <c r="F276" t="str">
        <f t="shared" si="65"/>
        <v/>
      </c>
      <c r="G276" t="str">
        <f t="shared" si="68"/>
        <v/>
      </c>
      <c r="H276" t="str">
        <f t="shared" si="68"/>
        <v/>
      </c>
      <c r="I276" t="str">
        <f t="shared" si="66"/>
        <v/>
      </c>
      <c r="J276" t="str">
        <f t="shared" si="69"/>
        <v/>
      </c>
      <c r="K276" t="str">
        <f t="shared" si="69"/>
        <v/>
      </c>
      <c r="L276" t="str">
        <f>IF(OR($A276="",入力シート_上限3千円!$G$2=""),"",入力シート_上限3千円!$G$2)</f>
        <v/>
      </c>
      <c r="M276" t="str">
        <f>IF(OR($A276="",入力シート_上限3千円!$G$3=""),"",入力シート_上限3千円!$G$3)</f>
        <v/>
      </c>
    </row>
    <row r="277" spans="1:13" x14ac:dyDescent="0.25">
      <c r="A277" t="str">
        <f>IF(入力シート_上限3千円!$B288="","",ROW()-1)</f>
        <v/>
      </c>
      <c r="B277" t="str">
        <f t="shared" si="64"/>
        <v/>
      </c>
      <c r="C277" t="str">
        <f t="shared" si="70"/>
        <v/>
      </c>
      <c r="D277" t="str">
        <f t="shared" si="70"/>
        <v/>
      </c>
      <c r="E277" s="25" t="str">
        <f t="shared" si="70"/>
        <v/>
      </c>
      <c r="F277" t="str">
        <f t="shared" si="65"/>
        <v/>
      </c>
      <c r="G277" t="str">
        <f t="shared" si="68"/>
        <v/>
      </c>
      <c r="H277" t="str">
        <f t="shared" si="68"/>
        <v/>
      </c>
      <c r="I277" t="str">
        <f t="shared" si="66"/>
        <v/>
      </c>
      <c r="J277" t="str">
        <f t="shared" si="69"/>
        <v/>
      </c>
      <c r="K277" t="str">
        <f t="shared" si="69"/>
        <v/>
      </c>
      <c r="L277" t="str">
        <f>IF(OR($A277="",入力シート_上限3千円!$G$2=""),"",入力シート_上限3千円!$G$2)</f>
        <v/>
      </c>
      <c r="M277" t="str">
        <f>IF(OR($A277="",入力シート_上限3千円!$G$3=""),"",入力シート_上限3千円!$G$3)</f>
        <v/>
      </c>
    </row>
    <row r="278" spans="1:13" x14ac:dyDescent="0.25">
      <c r="A278" t="str">
        <f>IF(入力シート_上限3千円!$B289="","",ROW()-1)</f>
        <v/>
      </c>
      <c r="B278" t="str">
        <f t="shared" si="64"/>
        <v/>
      </c>
      <c r="C278" t="str">
        <f t="shared" si="70"/>
        <v/>
      </c>
      <c r="D278" t="str">
        <f t="shared" si="70"/>
        <v/>
      </c>
      <c r="E278" s="25" t="str">
        <f t="shared" si="70"/>
        <v/>
      </c>
      <c r="F278" t="str">
        <f t="shared" si="65"/>
        <v/>
      </c>
      <c r="G278" t="str">
        <f t="shared" si="68"/>
        <v/>
      </c>
      <c r="H278" t="str">
        <f t="shared" si="68"/>
        <v/>
      </c>
      <c r="I278" t="str">
        <f t="shared" si="66"/>
        <v/>
      </c>
      <c r="J278" t="str">
        <f t="shared" si="69"/>
        <v/>
      </c>
      <c r="K278" t="str">
        <f t="shared" si="69"/>
        <v/>
      </c>
      <c r="L278" t="str">
        <f>IF(OR($A278="",入力シート_上限3千円!$G$2=""),"",入力シート_上限3千円!$G$2)</f>
        <v/>
      </c>
      <c r="M278" t="str">
        <f>IF(OR($A278="",入力シート_上限3千円!$G$3=""),"",入力シート_上限3千円!$G$3)</f>
        <v/>
      </c>
    </row>
    <row r="279" spans="1:13" x14ac:dyDescent="0.25">
      <c r="A279" t="str">
        <f>IF(入力シート_上限3千円!$B290="","",ROW()-1)</f>
        <v/>
      </c>
      <c r="B279" t="str">
        <f t="shared" si="64"/>
        <v/>
      </c>
      <c r="C279" t="str">
        <f t="shared" si="70"/>
        <v/>
      </c>
      <c r="D279" t="str">
        <f t="shared" si="70"/>
        <v/>
      </c>
      <c r="E279" s="25" t="str">
        <f t="shared" si="70"/>
        <v/>
      </c>
      <c r="F279" t="str">
        <f t="shared" si="65"/>
        <v/>
      </c>
      <c r="G279" t="str">
        <f t="shared" si="68"/>
        <v/>
      </c>
      <c r="H279" t="str">
        <f t="shared" si="68"/>
        <v/>
      </c>
      <c r="I279" t="str">
        <f t="shared" si="66"/>
        <v/>
      </c>
      <c r="J279" t="str">
        <f t="shared" si="69"/>
        <v/>
      </c>
      <c r="K279" t="str">
        <f t="shared" si="69"/>
        <v/>
      </c>
      <c r="L279" t="str">
        <f>IF(OR($A279="",入力シート_上限3千円!$G$2=""),"",入力シート_上限3千円!$G$2)</f>
        <v/>
      </c>
      <c r="M279" t="str">
        <f>IF(OR($A279="",入力シート_上限3千円!$G$3=""),"",入力シート_上限3千円!$G$3)</f>
        <v/>
      </c>
    </row>
    <row r="280" spans="1:13" x14ac:dyDescent="0.25">
      <c r="A280" t="str">
        <f>IF(入力シート_上限3千円!$B291="","",ROW()-1)</f>
        <v/>
      </c>
      <c r="B280" t="str">
        <f t="shared" si="64"/>
        <v/>
      </c>
      <c r="C280" t="str">
        <f t="shared" si="70"/>
        <v/>
      </c>
      <c r="D280" t="str">
        <f t="shared" si="70"/>
        <v/>
      </c>
      <c r="E280" s="25" t="str">
        <f t="shared" si="70"/>
        <v/>
      </c>
      <c r="F280" t="str">
        <f t="shared" si="65"/>
        <v/>
      </c>
      <c r="G280" t="str">
        <f t="shared" si="68"/>
        <v/>
      </c>
      <c r="H280" t="str">
        <f t="shared" si="68"/>
        <v/>
      </c>
      <c r="I280" t="str">
        <f t="shared" si="66"/>
        <v/>
      </c>
      <c r="J280" t="str">
        <f t="shared" si="69"/>
        <v/>
      </c>
      <c r="K280" t="str">
        <f t="shared" si="69"/>
        <v/>
      </c>
      <c r="L280" t="str">
        <f>IF(OR($A280="",入力シート_上限3千円!$G$2=""),"",入力シート_上限3千円!$G$2)</f>
        <v/>
      </c>
      <c r="M280" t="str">
        <f>IF(OR($A280="",入力シート_上限3千円!$G$3=""),"",入力シート_上限3千円!$G$3)</f>
        <v/>
      </c>
    </row>
    <row r="281" spans="1:13" x14ac:dyDescent="0.25">
      <c r="A281" t="str">
        <f>IF(入力シート_上限3千円!$B292="","",ROW()-1)</f>
        <v/>
      </c>
      <c r="B281" t="str">
        <f t="shared" si="64"/>
        <v/>
      </c>
      <c r="C281" t="str">
        <f t="shared" si="70"/>
        <v/>
      </c>
      <c r="D281" t="str">
        <f t="shared" si="70"/>
        <v/>
      </c>
      <c r="E281" s="25" t="str">
        <f t="shared" si="70"/>
        <v/>
      </c>
      <c r="F281" t="str">
        <f t="shared" si="65"/>
        <v/>
      </c>
      <c r="G281" t="str">
        <f t="shared" si="68"/>
        <v/>
      </c>
      <c r="H281" t="str">
        <f t="shared" si="68"/>
        <v/>
      </c>
      <c r="I281" t="str">
        <f t="shared" si="66"/>
        <v/>
      </c>
      <c r="J281" t="str">
        <f t="shared" si="69"/>
        <v/>
      </c>
      <c r="K281" t="str">
        <f t="shared" si="69"/>
        <v/>
      </c>
      <c r="L281" t="str">
        <f>IF(OR($A281="",入力シート_上限3千円!$G$2=""),"",入力シート_上限3千円!$G$2)</f>
        <v/>
      </c>
      <c r="M281" t="str">
        <f>IF(OR($A281="",入力シート_上限3千円!$G$3=""),"",入力シート_上限3千円!$G$3)</f>
        <v/>
      </c>
    </row>
    <row r="282" spans="1:13" x14ac:dyDescent="0.25">
      <c r="A282" t="str">
        <f>IF(入力シート_上限3千円!$B293="","",ROW()-1)</f>
        <v/>
      </c>
      <c r="B282" t="str">
        <f t="shared" si="64"/>
        <v/>
      </c>
      <c r="C282" t="str">
        <f t="shared" ref="C282:E291" si="71">IFERROR(IF(VLOOKUP($A282,実績一覧,COLUMN(),FALSE)=0,"",VLOOKUP($A282,実績一覧,COLUMN(),FALSE)),"")</f>
        <v/>
      </c>
      <c r="D282" t="str">
        <f t="shared" si="71"/>
        <v/>
      </c>
      <c r="E282" s="25" t="str">
        <f t="shared" si="71"/>
        <v/>
      </c>
      <c r="F282" t="str">
        <f t="shared" si="65"/>
        <v/>
      </c>
      <c r="G282" t="str">
        <f t="shared" ref="G282:H301" si="72">IFERROR(IF(VLOOKUP($A282,実績一覧,COLUMN()+1,FALSE)=0,"",VLOOKUP($A282,実績一覧,COLUMN()+1,FALSE)),"")</f>
        <v/>
      </c>
      <c r="H282" t="str">
        <f t="shared" si="72"/>
        <v/>
      </c>
      <c r="I282" t="str">
        <f t="shared" si="66"/>
        <v/>
      </c>
      <c r="J282" t="str">
        <f t="shared" ref="J282:K301" si="73">IFERROR(IF(VLOOKUP($A282,実績一覧,COLUMN()+3,FALSE)=0,"",VLOOKUP($A282,実績一覧,COLUMN()+3,FALSE)),"")</f>
        <v/>
      </c>
      <c r="K282" t="str">
        <f t="shared" si="73"/>
        <v/>
      </c>
      <c r="L282" t="str">
        <f>IF(OR($A282="",入力シート_上限3千円!$G$2=""),"",入力シート_上限3千円!$G$2)</f>
        <v/>
      </c>
      <c r="M282" t="str">
        <f>IF(OR($A282="",入力シート_上限3千円!$G$3=""),"",入力シート_上限3千円!$G$3)</f>
        <v/>
      </c>
    </row>
    <row r="283" spans="1:13" x14ac:dyDescent="0.25">
      <c r="A283" t="str">
        <f>IF(入力シート_上限3千円!$B294="","",ROW()-1)</f>
        <v/>
      </c>
      <c r="B283" t="str">
        <f t="shared" si="64"/>
        <v/>
      </c>
      <c r="C283" t="str">
        <f t="shared" si="71"/>
        <v/>
      </c>
      <c r="D283" t="str">
        <f t="shared" si="71"/>
        <v/>
      </c>
      <c r="E283" s="25" t="str">
        <f t="shared" si="71"/>
        <v/>
      </c>
      <c r="F283" t="str">
        <f t="shared" si="65"/>
        <v/>
      </c>
      <c r="G283" t="str">
        <f t="shared" si="72"/>
        <v/>
      </c>
      <c r="H283" t="str">
        <f t="shared" si="72"/>
        <v/>
      </c>
      <c r="I283" t="str">
        <f t="shared" si="66"/>
        <v/>
      </c>
      <c r="J283" t="str">
        <f t="shared" si="73"/>
        <v/>
      </c>
      <c r="K283" t="str">
        <f t="shared" si="73"/>
        <v/>
      </c>
      <c r="L283" t="str">
        <f>IF(OR($A283="",入力シート_上限3千円!$G$2=""),"",入力シート_上限3千円!$G$2)</f>
        <v/>
      </c>
      <c r="M283" t="str">
        <f>IF(OR($A283="",入力シート_上限3千円!$G$3=""),"",入力シート_上限3千円!$G$3)</f>
        <v/>
      </c>
    </row>
    <row r="284" spans="1:13" x14ac:dyDescent="0.25">
      <c r="A284" t="str">
        <f>IF(入力シート_上限3千円!$B295="","",ROW()-1)</f>
        <v/>
      </c>
      <c r="B284" t="str">
        <f t="shared" si="64"/>
        <v/>
      </c>
      <c r="C284" t="str">
        <f t="shared" si="71"/>
        <v/>
      </c>
      <c r="D284" t="str">
        <f t="shared" si="71"/>
        <v/>
      </c>
      <c r="E284" s="25" t="str">
        <f t="shared" si="71"/>
        <v/>
      </c>
      <c r="F284" t="str">
        <f t="shared" si="65"/>
        <v/>
      </c>
      <c r="G284" t="str">
        <f t="shared" si="72"/>
        <v/>
      </c>
      <c r="H284" t="str">
        <f t="shared" si="72"/>
        <v/>
      </c>
      <c r="I284" t="str">
        <f t="shared" si="66"/>
        <v/>
      </c>
      <c r="J284" t="str">
        <f t="shared" si="73"/>
        <v/>
      </c>
      <c r="K284" t="str">
        <f t="shared" si="73"/>
        <v/>
      </c>
      <c r="L284" t="str">
        <f>IF(OR($A284="",入力シート_上限3千円!$G$2=""),"",入力シート_上限3千円!$G$2)</f>
        <v/>
      </c>
      <c r="M284" t="str">
        <f>IF(OR($A284="",入力シート_上限3千円!$G$3=""),"",入力シート_上限3千円!$G$3)</f>
        <v/>
      </c>
    </row>
    <row r="285" spans="1:13" x14ac:dyDescent="0.25">
      <c r="A285" t="str">
        <f>IF(入力シート_上限3千円!$B296="","",ROW()-1)</f>
        <v/>
      </c>
      <c r="B285" t="str">
        <f t="shared" si="64"/>
        <v/>
      </c>
      <c r="C285" t="str">
        <f t="shared" si="71"/>
        <v/>
      </c>
      <c r="D285" t="str">
        <f t="shared" si="71"/>
        <v/>
      </c>
      <c r="E285" s="25" t="str">
        <f t="shared" si="71"/>
        <v/>
      </c>
      <c r="F285" t="str">
        <f t="shared" si="65"/>
        <v/>
      </c>
      <c r="G285" t="str">
        <f t="shared" si="72"/>
        <v/>
      </c>
      <c r="H285" t="str">
        <f t="shared" si="72"/>
        <v/>
      </c>
      <c r="I285" t="str">
        <f t="shared" si="66"/>
        <v/>
      </c>
      <c r="J285" t="str">
        <f t="shared" si="73"/>
        <v/>
      </c>
      <c r="K285" t="str">
        <f t="shared" si="73"/>
        <v/>
      </c>
      <c r="L285" t="str">
        <f>IF(OR($A285="",入力シート_上限3千円!$G$2=""),"",入力シート_上限3千円!$G$2)</f>
        <v/>
      </c>
      <c r="M285" t="str">
        <f>IF(OR($A285="",入力シート_上限3千円!$G$3=""),"",入力シート_上限3千円!$G$3)</f>
        <v/>
      </c>
    </row>
    <row r="286" spans="1:13" x14ac:dyDescent="0.25">
      <c r="A286" t="str">
        <f>IF(入力シート_上限3千円!$B297="","",ROW()-1)</f>
        <v/>
      </c>
      <c r="B286" t="str">
        <f t="shared" si="64"/>
        <v/>
      </c>
      <c r="C286" t="str">
        <f t="shared" si="71"/>
        <v/>
      </c>
      <c r="D286" t="str">
        <f t="shared" si="71"/>
        <v/>
      </c>
      <c r="E286" s="25" t="str">
        <f t="shared" si="71"/>
        <v/>
      </c>
      <c r="F286" t="str">
        <f t="shared" si="65"/>
        <v/>
      </c>
      <c r="G286" t="str">
        <f t="shared" si="72"/>
        <v/>
      </c>
      <c r="H286" t="str">
        <f t="shared" si="72"/>
        <v/>
      </c>
      <c r="I286" t="str">
        <f t="shared" si="66"/>
        <v/>
      </c>
      <c r="J286" t="str">
        <f t="shared" si="73"/>
        <v/>
      </c>
      <c r="K286" t="str">
        <f t="shared" si="73"/>
        <v/>
      </c>
      <c r="L286" t="str">
        <f>IF(OR($A286="",入力シート_上限3千円!$G$2=""),"",入力シート_上限3千円!$G$2)</f>
        <v/>
      </c>
      <c r="M286" t="str">
        <f>IF(OR($A286="",入力シート_上限3千円!$G$3=""),"",入力シート_上限3千円!$G$3)</f>
        <v/>
      </c>
    </row>
    <row r="287" spans="1:13" x14ac:dyDescent="0.25">
      <c r="A287" t="str">
        <f>IF(入力シート_上限3千円!$B298="","",ROW()-1)</f>
        <v/>
      </c>
      <c r="B287" t="str">
        <f t="shared" si="64"/>
        <v/>
      </c>
      <c r="C287" t="str">
        <f t="shared" si="71"/>
        <v/>
      </c>
      <c r="D287" t="str">
        <f t="shared" si="71"/>
        <v/>
      </c>
      <c r="E287" s="25" t="str">
        <f t="shared" si="71"/>
        <v/>
      </c>
      <c r="F287" t="str">
        <f t="shared" si="65"/>
        <v/>
      </c>
      <c r="G287" t="str">
        <f t="shared" si="72"/>
        <v/>
      </c>
      <c r="H287" t="str">
        <f t="shared" si="72"/>
        <v/>
      </c>
      <c r="I287" t="str">
        <f t="shared" si="66"/>
        <v/>
      </c>
      <c r="J287" t="str">
        <f t="shared" si="73"/>
        <v/>
      </c>
      <c r="K287" t="str">
        <f t="shared" si="73"/>
        <v/>
      </c>
      <c r="L287" t="str">
        <f>IF(OR($A287="",入力シート_上限3千円!$G$2=""),"",入力シート_上限3千円!$G$2)</f>
        <v/>
      </c>
      <c r="M287" t="str">
        <f>IF(OR($A287="",入力シート_上限3千円!$G$3=""),"",入力シート_上限3千円!$G$3)</f>
        <v/>
      </c>
    </row>
    <row r="288" spans="1:13" x14ac:dyDescent="0.25">
      <c r="A288" t="str">
        <f>IF(入力シート_上限3千円!$B299="","",ROW()-1)</f>
        <v/>
      </c>
      <c r="B288" t="str">
        <f t="shared" si="64"/>
        <v/>
      </c>
      <c r="C288" t="str">
        <f t="shared" si="71"/>
        <v/>
      </c>
      <c r="D288" t="str">
        <f t="shared" si="71"/>
        <v/>
      </c>
      <c r="E288" s="25" t="str">
        <f t="shared" si="71"/>
        <v/>
      </c>
      <c r="F288" t="str">
        <f t="shared" si="65"/>
        <v/>
      </c>
      <c r="G288" t="str">
        <f t="shared" si="72"/>
        <v/>
      </c>
      <c r="H288" t="str">
        <f t="shared" si="72"/>
        <v/>
      </c>
      <c r="I288" t="str">
        <f t="shared" si="66"/>
        <v/>
      </c>
      <c r="J288" t="str">
        <f t="shared" si="73"/>
        <v/>
      </c>
      <c r="K288" t="str">
        <f t="shared" si="73"/>
        <v/>
      </c>
      <c r="L288" t="str">
        <f>IF(OR($A288="",入力シート_上限3千円!$G$2=""),"",入力シート_上限3千円!$G$2)</f>
        <v/>
      </c>
      <c r="M288" t="str">
        <f>IF(OR($A288="",入力シート_上限3千円!$G$3=""),"",入力シート_上限3千円!$G$3)</f>
        <v/>
      </c>
    </row>
    <row r="289" spans="1:13" x14ac:dyDescent="0.25">
      <c r="A289" t="str">
        <f>IF(入力シート_上限3千円!$B300="","",ROW()-1)</f>
        <v/>
      </c>
      <c r="B289" t="str">
        <f t="shared" si="64"/>
        <v/>
      </c>
      <c r="C289" t="str">
        <f t="shared" si="71"/>
        <v/>
      </c>
      <c r="D289" t="str">
        <f t="shared" si="71"/>
        <v/>
      </c>
      <c r="E289" s="25" t="str">
        <f t="shared" si="71"/>
        <v/>
      </c>
      <c r="F289" t="str">
        <f t="shared" si="65"/>
        <v/>
      </c>
      <c r="G289" t="str">
        <f t="shared" si="72"/>
        <v/>
      </c>
      <c r="H289" t="str">
        <f t="shared" si="72"/>
        <v/>
      </c>
      <c r="I289" t="str">
        <f t="shared" si="66"/>
        <v/>
      </c>
      <c r="J289" t="str">
        <f t="shared" si="73"/>
        <v/>
      </c>
      <c r="K289" t="str">
        <f t="shared" si="73"/>
        <v/>
      </c>
      <c r="L289" t="str">
        <f>IF(OR($A289="",入力シート_上限3千円!$G$2=""),"",入力シート_上限3千円!$G$2)</f>
        <v/>
      </c>
      <c r="M289" t="str">
        <f>IF(OR($A289="",入力シート_上限3千円!$G$3=""),"",入力シート_上限3千円!$G$3)</f>
        <v/>
      </c>
    </row>
    <row r="290" spans="1:13" x14ac:dyDescent="0.25">
      <c r="A290" t="str">
        <f>IF(入力シート_上限3千円!$B301="","",ROW()-1)</f>
        <v/>
      </c>
      <c r="B290" t="str">
        <f t="shared" si="64"/>
        <v/>
      </c>
      <c r="C290" t="str">
        <f t="shared" si="71"/>
        <v/>
      </c>
      <c r="D290" t="str">
        <f t="shared" si="71"/>
        <v/>
      </c>
      <c r="E290" s="25" t="str">
        <f t="shared" si="71"/>
        <v/>
      </c>
      <c r="F290" t="str">
        <f t="shared" si="65"/>
        <v/>
      </c>
      <c r="G290" t="str">
        <f t="shared" si="72"/>
        <v/>
      </c>
      <c r="H290" t="str">
        <f t="shared" si="72"/>
        <v/>
      </c>
      <c r="I290" t="str">
        <f t="shared" si="66"/>
        <v/>
      </c>
      <c r="J290" t="str">
        <f t="shared" si="73"/>
        <v/>
      </c>
      <c r="K290" t="str">
        <f t="shared" si="73"/>
        <v/>
      </c>
      <c r="L290" t="str">
        <f>IF(OR($A290="",入力シート_上限3千円!$G$2=""),"",入力シート_上限3千円!$G$2)</f>
        <v/>
      </c>
      <c r="M290" t="str">
        <f>IF(OR($A290="",入力シート_上限3千円!$G$3=""),"",入力シート_上限3千円!$G$3)</f>
        <v/>
      </c>
    </row>
    <row r="291" spans="1:13" x14ac:dyDescent="0.25">
      <c r="A291" t="str">
        <f>IF(入力シート_上限3千円!$B302="","",ROW()-1)</f>
        <v/>
      </c>
      <c r="B291" t="str">
        <f t="shared" si="64"/>
        <v/>
      </c>
      <c r="C291" t="str">
        <f t="shared" si="71"/>
        <v/>
      </c>
      <c r="D291" t="str">
        <f t="shared" si="71"/>
        <v/>
      </c>
      <c r="E291" s="25" t="str">
        <f t="shared" si="71"/>
        <v/>
      </c>
      <c r="F291" t="str">
        <f t="shared" si="65"/>
        <v/>
      </c>
      <c r="G291" t="str">
        <f t="shared" si="72"/>
        <v/>
      </c>
      <c r="H291" t="str">
        <f t="shared" si="72"/>
        <v/>
      </c>
      <c r="I291" t="str">
        <f t="shared" si="66"/>
        <v/>
      </c>
      <c r="J291" t="str">
        <f t="shared" si="73"/>
        <v/>
      </c>
      <c r="K291" t="str">
        <f t="shared" si="73"/>
        <v/>
      </c>
      <c r="L291" t="str">
        <f>IF(OR($A291="",入力シート_上限3千円!$G$2=""),"",入力シート_上限3千円!$G$2)</f>
        <v/>
      </c>
      <c r="M291" t="str">
        <f>IF(OR($A291="",入力シート_上限3千円!$G$3=""),"",入力シート_上限3千円!$G$3)</f>
        <v/>
      </c>
    </row>
    <row r="292" spans="1:13" x14ac:dyDescent="0.25">
      <c r="A292" t="str">
        <f>IF(入力シート_上限3千円!$B303="","",ROW()-1)</f>
        <v/>
      </c>
      <c r="B292" t="str">
        <f t="shared" si="64"/>
        <v/>
      </c>
      <c r="C292" t="str">
        <f t="shared" ref="C292:E301" si="74">IFERROR(IF(VLOOKUP($A292,実績一覧,COLUMN(),FALSE)=0,"",VLOOKUP($A292,実績一覧,COLUMN(),FALSE)),"")</f>
        <v/>
      </c>
      <c r="D292" t="str">
        <f t="shared" si="74"/>
        <v/>
      </c>
      <c r="E292" s="25" t="str">
        <f t="shared" si="74"/>
        <v/>
      </c>
      <c r="F292" t="str">
        <f t="shared" si="65"/>
        <v/>
      </c>
      <c r="G292" t="str">
        <f t="shared" si="72"/>
        <v/>
      </c>
      <c r="H292" t="str">
        <f t="shared" si="72"/>
        <v/>
      </c>
      <c r="I292" t="str">
        <f t="shared" si="66"/>
        <v/>
      </c>
      <c r="J292" t="str">
        <f t="shared" si="73"/>
        <v/>
      </c>
      <c r="K292" t="str">
        <f t="shared" si="73"/>
        <v/>
      </c>
      <c r="L292" t="str">
        <f>IF(OR($A292="",入力シート_上限3千円!$G$2=""),"",入力シート_上限3千円!$G$2)</f>
        <v/>
      </c>
      <c r="M292" t="str">
        <f>IF(OR($A292="",入力シート_上限3千円!$G$3=""),"",入力シート_上限3千円!$G$3)</f>
        <v/>
      </c>
    </row>
    <row r="293" spans="1:13" x14ac:dyDescent="0.25">
      <c r="A293" t="str">
        <f>IF(入力シート_上限3千円!$B304="","",ROW()-1)</f>
        <v/>
      </c>
      <c r="B293" t="str">
        <f t="shared" si="64"/>
        <v/>
      </c>
      <c r="C293" t="str">
        <f t="shared" si="74"/>
        <v/>
      </c>
      <c r="D293" t="str">
        <f t="shared" si="74"/>
        <v/>
      </c>
      <c r="E293" s="25" t="str">
        <f t="shared" si="74"/>
        <v/>
      </c>
      <c r="F293" t="str">
        <f t="shared" si="65"/>
        <v/>
      </c>
      <c r="G293" t="str">
        <f t="shared" si="72"/>
        <v/>
      </c>
      <c r="H293" t="str">
        <f t="shared" si="72"/>
        <v/>
      </c>
      <c r="I293" t="str">
        <f t="shared" si="66"/>
        <v/>
      </c>
      <c r="J293" t="str">
        <f t="shared" si="73"/>
        <v/>
      </c>
      <c r="K293" t="str">
        <f t="shared" si="73"/>
        <v/>
      </c>
      <c r="L293" t="str">
        <f>IF(OR($A293="",入力シート_上限3千円!$G$2=""),"",入力シート_上限3千円!$G$2)</f>
        <v/>
      </c>
      <c r="M293" t="str">
        <f>IF(OR($A293="",入力シート_上限3千円!$G$3=""),"",入力シート_上限3千円!$G$3)</f>
        <v/>
      </c>
    </row>
    <row r="294" spans="1:13" x14ac:dyDescent="0.25">
      <c r="A294" t="str">
        <f>IF(入力シート_上限3千円!$B305="","",ROW()-1)</f>
        <v/>
      </c>
      <c r="B294" t="str">
        <f t="shared" si="64"/>
        <v/>
      </c>
      <c r="C294" t="str">
        <f t="shared" si="74"/>
        <v/>
      </c>
      <c r="D294" t="str">
        <f t="shared" si="74"/>
        <v/>
      </c>
      <c r="E294" s="25" t="str">
        <f t="shared" si="74"/>
        <v/>
      </c>
      <c r="F294" t="str">
        <f t="shared" si="65"/>
        <v/>
      </c>
      <c r="G294" t="str">
        <f t="shared" si="72"/>
        <v/>
      </c>
      <c r="H294" t="str">
        <f t="shared" si="72"/>
        <v/>
      </c>
      <c r="I294" t="str">
        <f t="shared" si="66"/>
        <v/>
      </c>
      <c r="J294" t="str">
        <f t="shared" si="73"/>
        <v/>
      </c>
      <c r="K294" t="str">
        <f t="shared" si="73"/>
        <v/>
      </c>
      <c r="L294" t="str">
        <f>IF(OR($A294="",入力シート_上限3千円!$G$2=""),"",入力シート_上限3千円!$G$2)</f>
        <v/>
      </c>
      <c r="M294" t="str">
        <f>IF(OR($A294="",入力シート_上限3千円!$G$3=""),"",入力シート_上限3千円!$G$3)</f>
        <v/>
      </c>
    </row>
    <row r="295" spans="1:13" x14ac:dyDescent="0.25">
      <c r="A295" t="str">
        <f>IF(入力シート_上限3千円!$B306="","",ROW()-1)</f>
        <v/>
      </c>
      <c r="B295" t="str">
        <f t="shared" si="64"/>
        <v/>
      </c>
      <c r="C295" t="str">
        <f t="shared" si="74"/>
        <v/>
      </c>
      <c r="D295" t="str">
        <f t="shared" si="74"/>
        <v/>
      </c>
      <c r="E295" s="25" t="str">
        <f t="shared" si="74"/>
        <v/>
      </c>
      <c r="F295" t="str">
        <f t="shared" si="65"/>
        <v/>
      </c>
      <c r="G295" t="str">
        <f t="shared" si="72"/>
        <v/>
      </c>
      <c r="H295" t="str">
        <f t="shared" si="72"/>
        <v/>
      </c>
      <c r="I295" t="str">
        <f t="shared" si="66"/>
        <v/>
      </c>
      <c r="J295" t="str">
        <f t="shared" si="73"/>
        <v/>
      </c>
      <c r="K295" t="str">
        <f t="shared" si="73"/>
        <v/>
      </c>
      <c r="L295" t="str">
        <f>IF(OR($A295="",入力シート_上限3千円!$G$2=""),"",入力シート_上限3千円!$G$2)</f>
        <v/>
      </c>
      <c r="M295" t="str">
        <f>IF(OR($A295="",入力シート_上限3千円!$G$3=""),"",入力シート_上限3千円!$G$3)</f>
        <v/>
      </c>
    </row>
    <row r="296" spans="1:13" x14ac:dyDescent="0.25">
      <c r="A296" t="str">
        <f>IF(入力シート_上限3千円!$B307="","",ROW()-1)</f>
        <v/>
      </c>
      <c r="B296" t="str">
        <f t="shared" si="64"/>
        <v/>
      </c>
      <c r="C296" t="str">
        <f t="shared" si="74"/>
        <v/>
      </c>
      <c r="D296" t="str">
        <f t="shared" si="74"/>
        <v/>
      </c>
      <c r="E296" s="25" t="str">
        <f t="shared" si="74"/>
        <v/>
      </c>
      <c r="F296" t="str">
        <f t="shared" si="65"/>
        <v/>
      </c>
      <c r="G296" t="str">
        <f t="shared" si="72"/>
        <v/>
      </c>
      <c r="H296" t="str">
        <f t="shared" si="72"/>
        <v/>
      </c>
      <c r="I296" t="str">
        <f t="shared" si="66"/>
        <v/>
      </c>
      <c r="J296" t="str">
        <f t="shared" si="73"/>
        <v/>
      </c>
      <c r="K296" t="str">
        <f t="shared" si="73"/>
        <v/>
      </c>
      <c r="L296" t="str">
        <f>IF(OR($A296="",入力シート_上限3千円!$G$2=""),"",入力シート_上限3千円!$G$2)</f>
        <v/>
      </c>
      <c r="M296" t="str">
        <f>IF(OR($A296="",入力シート_上限3千円!$G$3=""),"",入力シート_上限3千円!$G$3)</f>
        <v/>
      </c>
    </row>
    <row r="297" spans="1:13" x14ac:dyDescent="0.25">
      <c r="A297" t="str">
        <f>IF(入力シート_上限3千円!$B308="","",ROW()-1)</f>
        <v/>
      </c>
      <c r="B297" t="str">
        <f t="shared" si="64"/>
        <v/>
      </c>
      <c r="C297" t="str">
        <f t="shared" si="74"/>
        <v/>
      </c>
      <c r="D297" t="str">
        <f t="shared" si="74"/>
        <v/>
      </c>
      <c r="E297" s="25" t="str">
        <f t="shared" si="74"/>
        <v/>
      </c>
      <c r="F297" t="str">
        <f t="shared" si="65"/>
        <v/>
      </c>
      <c r="G297" t="str">
        <f t="shared" si="72"/>
        <v/>
      </c>
      <c r="H297" t="str">
        <f t="shared" si="72"/>
        <v/>
      </c>
      <c r="I297" t="str">
        <f t="shared" si="66"/>
        <v/>
      </c>
      <c r="J297" t="str">
        <f t="shared" si="73"/>
        <v/>
      </c>
      <c r="K297" t="str">
        <f t="shared" si="73"/>
        <v/>
      </c>
      <c r="L297" t="str">
        <f>IF(OR($A297="",入力シート_上限3千円!$G$2=""),"",入力シート_上限3千円!$G$2)</f>
        <v/>
      </c>
      <c r="M297" t="str">
        <f>IF(OR($A297="",入力シート_上限3千円!$G$3=""),"",入力シート_上限3千円!$G$3)</f>
        <v/>
      </c>
    </row>
    <row r="298" spans="1:13" x14ac:dyDescent="0.25">
      <c r="A298" t="str">
        <f>IF(入力シート_上限3千円!$B309="","",ROW()-1)</f>
        <v/>
      </c>
      <c r="B298" t="str">
        <f t="shared" si="64"/>
        <v/>
      </c>
      <c r="C298" t="str">
        <f t="shared" si="74"/>
        <v/>
      </c>
      <c r="D298" t="str">
        <f t="shared" si="74"/>
        <v/>
      </c>
      <c r="E298" s="25" t="str">
        <f t="shared" si="74"/>
        <v/>
      </c>
      <c r="F298" t="str">
        <f t="shared" si="65"/>
        <v/>
      </c>
      <c r="G298" t="str">
        <f t="shared" si="72"/>
        <v/>
      </c>
      <c r="H298" t="str">
        <f t="shared" si="72"/>
        <v/>
      </c>
      <c r="I298" t="str">
        <f t="shared" si="66"/>
        <v/>
      </c>
      <c r="J298" t="str">
        <f t="shared" si="73"/>
        <v/>
      </c>
      <c r="K298" t="str">
        <f t="shared" si="73"/>
        <v/>
      </c>
      <c r="L298" t="str">
        <f>IF(OR($A298="",入力シート_上限3千円!$G$2=""),"",入力シート_上限3千円!$G$2)</f>
        <v/>
      </c>
      <c r="M298" t="str">
        <f>IF(OR($A298="",入力シート_上限3千円!$G$3=""),"",入力シート_上限3千円!$G$3)</f>
        <v/>
      </c>
    </row>
    <row r="299" spans="1:13" x14ac:dyDescent="0.25">
      <c r="A299" t="str">
        <f>IF(入力シート_上限3千円!$B310="","",ROW()-1)</f>
        <v/>
      </c>
      <c r="B299" t="str">
        <f t="shared" si="64"/>
        <v/>
      </c>
      <c r="C299" t="str">
        <f t="shared" si="74"/>
        <v/>
      </c>
      <c r="D299" t="str">
        <f t="shared" si="74"/>
        <v/>
      </c>
      <c r="E299" s="25" t="str">
        <f t="shared" si="74"/>
        <v/>
      </c>
      <c r="F299" t="str">
        <f t="shared" si="65"/>
        <v/>
      </c>
      <c r="G299" t="str">
        <f t="shared" si="72"/>
        <v/>
      </c>
      <c r="H299" t="str">
        <f t="shared" si="72"/>
        <v/>
      </c>
      <c r="I299" t="str">
        <f t="shared" si="66"/>
        <v/>
      </c>
      <c r="J299" t="str">
        <f t="shared" si="73"/>
        <v/>
      </c>
      <c r="K299" t="str">
        <f t="shared" si="73"/>
        <v/>
      </c>
      <c r="L299" t="str">
        <f>IF(OR($A299="",入力シート_上限3千円!$G$2=""),"",入力シート_上限3千円!$G$2)</f>
        <v/>
      </c>
      <c r="M299" t="str">
        <f>IF(OR($A299="",入力シート_上限3千円!$G$3=""),"",入力シート_上限3千円!$G$3)</f>
        <v/>
      </c>
    </row>
    <row r="300" spans="1:13" x14ac:dyDescent="0.25">
      <c r="A300" t="str">
        <f>IF(入力シート_上限3千円!$B311="","",ROW()-1)</f>
        <v/>
      </c>
      <c r="B300" t="str">
        <f t="shared" si="64"/>
        <v/>
      </c>
      <c r="C300" t="str">
        <f t="shared" si="74"/>
        <v/>
      </c>
      <c r="D300" t="str">
        <f t="shared" si="74"/>
        <v/>
      </c>
      <c r="E300" s="25" t="str">
        <f t="shared" si="74"/>
        <v/>
      </c>
      <c r="F300" t="str">
        <f t="shared" si="65"/>
        <v/>
      </c>
      <c r="G300" t="str">
        <f t="shared" si="72"/>
        <v/>
      </c>
      <c r="H300" t="str">
        <f t="shared" si="72"/>
        <v/>
      </c>
      <c r="I300" t="str">
        <f t="shared" si="66"/>
        <v/>
      </c>
      <c r="J300" t="str">
        <f t="shared" si="73"/>
        <v/>
      </c>
      <c r="K300" t="str">
        <f t="shared" si="73"/>
        <v/>
      </c>
      <c r="L300" t="str">
        <f>IF(OR($A300="",入力シート_上限3千円!$G$2=""),"",入力シート_上限3千円!$G$2)</f>
        <v/>
      </c>
      <c r="M300" t="str">
        <f>IF(OR($A300="",入力シート_上限3千円!$G$3=""),"",入力シート_上限3千円!$G$3)</f>
        <v/>
      </c>
    </row>
    <row r="301" spans="1:13" x14ac:dyDescent="0.25">
      <c r="A301" t="str">
        <f>IF(入力シート_上限3千円!$B312="","",ROW()-1)</f>
        <v/>
      </c>
      <c r="B301" t="str">
        <f t="shared" si="64"/>
        <v/>
      </c>
      <c r="C301" t="str">
        <f t="shared" si="74"/>
        <v/>
      </c>
      <c r="D301" t="str">
        <f t="shared" si="74"/>
        <v/>
      </c>
      <c r="E301" s="25" t="str">
        <f t="shared" si="74"/>
        <v/>
      </c>
      <c r="F301" t="str">
        <f t="shared" si="65"/>
        <v/>
      </c>
      <c r="G301" t="str">
        <f t="shared" si="72"/>
        <v/>
      </c>
      <c r="H301" t="str">
        <f t="shared" si="72"/>
        <v/>
      </c>
      <c r="I301" t="str">
        <f t="shared" si="66"/>
        <v/>
      </c>
      <c r="J301" t="str">
        <f t="shared" si="73"/>
        <v/>
      </c>
      <c r="K301" t="str">
        <f t="shared" si="73"/>
        <v/>
      </c>
      <c r="L301" t="str">
        <f>IF(OR($A301="",入力シート_上限3千円!$G$2=""),"",入力シート_上限3千円!$G$2)</f>
        <v/>
      </c>
      <c r="M301" t="str">
        <f>IF(OR($A301="",入力シート_上限3千円!$G$3=""),"",入力シート_上限3千円!$G$3)</f>
        <v/>
      </c>
    </row>
    <row r="302" spans="1:13" x14ac:dyDescent="0.25">
      <c r="A302" t="str">
        <f>IF(入力シート_上限3千円!$B313="","",ROW()-1)</f>
        <v/>
      </c>
      <c r="B302" t="str">
        <f t="shared" si="64"/>
        <v/>
      </c>
      <c r="C302" t="str">
        <f t="shared" ref="C302:E311" si="75">IFERROR(IF(VLOOKUP($A302,実績一覧,COLUMN(),FALSE)=0,"",VLOOKUP($A302,実績一覧,COLUMN(),FALSE)),"")</f>
        <v/>
      </c>
      <c r="D302" t="str">
        <f t="shared" si="75"/>
        <v/>
      </c>
      <c r="E302" s="25" t="str">
        <f t="shared" si="75"/>
        <v/>
      </c>
      <c r="F302" t="str">
        <f t="shared" si="65"/>
        <v/>
      </c>
      <c r="G302" t="str">
        <f t="shared" ref="G302:H321" si="76">IFERROR(IF(VLOOKUP($A302,実績一覧,COLUMN()+1,FALSE)=0,"",VLOOKUP($A302,実績一覧,COLUMN()+1,FALSE)),"")</f>
        <v/>
      </c>
      <c r="H302" t="str">
        <f t="shared" si="76"/>
        <v/>
      </c>
      <c r="I302" t="str">
        <f t="shared" si="66"/>
        <v/>
      </c>
      <c r="J302" t="str">
        <f t="shared" ref="J302:K321" si="77">IFERROR(IF(VLOOKUP($A302,実績一覧,COLUMN()+3,FALSE)=0,"",VLOOKUP($A302,実績一覧,COLUMN()+3,FALSE)),"")</f>
        <v/>
      </c>
      <c r="K302" t="str">
        <f t="shared" si="77"/>
        <v/>
      </c>
      <c r="L302" t="str">
        <f>IF(OR($A302="",入力シート_上限3千円!$G$2=""),"",入力シート_上限3千円!$G$2)</f>
        <v/>
      </c>
      <c r="M302" t="str">
        <f>IF(OR($A302="",入力シート_上限3千円!$G$3=""),"",入力シート_上限3千円!$G$3)</f>
        <v/>
      </c>
    </row>
    <row r="303" spans="1:13" x14ac:dyDescent="0.25">
      <c r="A303" t="str">
        <f>IF(入力シート_上限3千円!$B314="","",ROW()-1)</f>
        <v/>
      </c>
      <c r="B303" t="str">
        <f t="shared" si="64"/>
        <v/>
      </c>
      <c r="C303" t="str">
        <f t="shared" si="75"/>
        <v/>
      </c>
      <c r="D303" t="str">
        <f t="shared" si="75"/>
        <v/>
      </c>
      <c r="E303" s="25" t="str">
        <f t="shared" si="75"/>
        <v/>
      </c>
      <c r="F303" t="str">
        <f t="shared" si="65"/>
        <v/>
      </c>
      <c r="G303" t="str">
        <f t="shared" si="76"/>
        <v/>
      </c>
      <c r="H303" t="str">
        <f t="shared" si="76"/>
        <v/>
      </c>
      <c r="I303" t="str">
        <f t="shared" si="66"/>
        <v/>
      </c>
      <c r="J303" t="str">
        <f t="shared" si="77"/>
        <v/>
      </c>
      <c r="K303" t="str">
        <f t="shared" si="77"/>
        <v/>
      </c>
      <c r="L303" t="str">
        <f>IF(OR($A303="",入力シート_上限3千円!$G$2=""),"",入力シート_上限3千円!$G$2)</f>
        <v/>
      </c>
      <c r="M303" t="str">
        <f>IF(OR($A303="",入力シート_上限3千円!$G$3=""),"",入力シート_上限3千円!$G$3)</f>
        <v/>
      </c>
    </row>
    <row r="304" spans="1:13" x14ac:dyDescent="0.25">
      <c r="A304" t="str">
        <f>IF(入力シート_上限3千円!$B315="","",ROW()-1)</f>
        <v/>
      </c>
      <c r="B304" t="str">
        <f t="shared" si="64"/>
        <v/>
      </c>
      <c r="C304" t="str">
        <f t="shared" si="75"/>
        <v/>
      </c>
      <c r="D304" t="str">
        <f t="shared" si="75"/>
        <v/>
      </c>
      <c r="E304" s="25" t="str">
        <f t="shared" si="75"/>
        <v/>
      </c>
      <c r="F304" t="str">
        <f t="shared" si="65"/>
        <v/>
      </c>
      <c r="G304" t="str">
        <f t="shared" si="76"/>
        <v/>
      </c>
      <c r="H304" t="str">
        <f t="shared" si="76"/>
        <v/>
      </c>
      <c r="I304" t="str">
        <f t="shared" si="66"/>
        <v/>
      </c>
      <c r="J304" t="str">
        <f t="shared" si="77"/>
        <v/>
      </c>
      <c r="K304" t="str">
        <f t="shared" si="77"/>
        <v/>
      </c>
      <c r="L304" t="str">
        <f>IF(OR($A304="",入力シート_上限3千円!$G$2=""),"",入力シート_上限3千円!$G$2)</f>
        <v/>
      </c>
      <c r="M304" t="str">
        <f>IF(OR($A304="",入力シート_上限3千円!$G$3=""),"",入力シート_上限3千円!$G$3)</f>
        <v/>
      </c>
    </row>
    <row r="305" spans="1:13" x14ac:dyDescent="0.25">
      <c r="A305" t="str">
        <f>IF(入力シート_上限3千円!$B316="","",ROW()-1)</f>
        <v/>
      </c>
      <c r="B305" t="str">
        <f t="shared" si="64"/>
        <v/>
      </c>
      <c r="C305" t="str">
        <f t="shared" si="75"/>
        <v/>
      </c>
      <c r="D305" t="str">
        <f t="shared" si="75"/>
        <v/>
      </c>
      <c r="E305" s="25" t="str">
        <f t="shared" si="75"/>
        <v/>
      </c>
      <c r="F305" t="str">
        <f t="shared" si="65"/>
        <v/>
      </c>
      <c r="G305" t="str">
        <f t="shared" si="76"/>
        <v/>
      </c>
      <c r="H305" t="str">
        <f t="shared" si="76"/>
        <v/>
      </c>
      <c r="I305" t="str">
        <f t="shared" si="66"/>
        <v/>
      </c>
      <c r="J305" t="str">
        <f t="shared" si="77"/>
        <v/>
      </c>
      <c r="K305" t="str">
        <f t="shared" si="77"/>
        <v/>
      </c>
      <c r="L305" t="str">
        <f>IF(OR($A305="",入力シート_上限3千円!$G$2=""),"",入力シート_上限3千円!$G$2)</f>
        <v/>
      </c>
      <c r="M305" t="str">
        <f>IF(OR($A305="",入力シート_上限3千円!$G$3=""),"",入力シート_上限3千円!$G$3)</f>
        <v/>
      </c>
    </row>
    <row r="306" spans="1:13" x14ac:dyDescent="0.25">
      <c r="A306" t="str">
        <f>IF(入力シート_上限3千円!$B317="","",ROW()-1)</f>
        <v/>
      </c>
      <c r="B306" t="str">
        <f t="shared" si="64"/>
        <v/>
      </c>
      <c r="C306" t="str">
        <f t="shared" si="75"/>
        <v/>
      </c>
      <c r="D306" t="str">
        <f t="shared" si="75"/>
        <v/>
      </c>
      <c r="E306" s="25" t="str">
        <f t="shared" si="75"/>
        <v/>
      </c>
      <c r="F306" t="str">
        <f t="shared" si="65"/>
        <v/>
      </c>
      <c r="G306" t="str">
        <f t="shared" si="76"/>
        <v/>
      </c>
      <c r="H306" t="str">
        <f t="shared" si="76"/>
        <v/>
      </c>
      <c r="I306" t="str">
        <f t="shared" si="66"/>
        <v/>
      </c>
      <c r="J306" t="str">
        <f t="shared" si="77"/>
        <v/>
      </c>
      <c r="K306" t="str">
        <f t="shared" si="77"/>
        <v/>
      </c>
      <c r="L306" t="str">
        <f>IF(OR($A306="",入力シート_上限3千円!$G$2=""),"",入力シート_上限3千円!$G$2)</f>
        <v/>
      </c>
      <c r="M306" t="str">
        <f>IF(OR($A306="",入力シート_上限3千円!$G$3=""),"",入力シート_上限3千円!$G$3)</f>
        <v/>
      </c>
    </row>
    <row r="307" spans="1:13" x14ac:dyDescent="0.25">
      <c r="A307" t="str">
        <f>IF(入力シート_上限3千円!$B318="","",ROW()-1)</f>
        <v/>
      </c>
      <c r="B307" t="str">
        <f t="shared" si="64"/>
        <v/>
      </c>
      <c r="C307" t="str">
        <f t="shared" si="75"/>
        <v/>
      </c>
      <c r="D307" t="str">
        <f t="shared" si="75"/>
        <v/>
      </c>
      <c r="E307" s="25" t="str">
        <f t="shared" si="75"/>
        <v/>
      </c>
      <c r="F307" t="str">
        <f t="shared" si="65"/>
        <v/>
      </c>
      <c r="G307" t="str">
        <f t="shared" si="76"/>
        <v/>
      </c>
      <c r="H307" t="str">
        <f t="shared" si="76"/>
        <v/>
      </c>
      <c r="I307" t="str">
        <f t="shared" si="66"/>
        <v/>
      </c>
      <c r="J307" t="str">
        <f t="shared" si="77"/>
        <v/>
      </c>
      <c r="K307" t="str">
        <f t="shared" si="77"/>
        <v/>
      </c>
      <c r="L307" t="str">
        <f>IF(OR($A307="",入力シート_上限3千円!$G$2=""),"",入力シート_上限3千円!$G$2)</f>
        <v/>
      </c>
      <c r="M307" t="str">
        <f>IF(OR($A307="",入力シート_上限3千円!$G$3=""),"",入力シート_上限3千円!$G$3)</f>
        <v/>
      </c>
    </row>
    <row r="308" spans="1:13" x14ac:dyDescent="0.25">
      <c r="A308" t="str">
        <f>IF(入力シート_上限3千円!$B319="","",ROW()-1)</f>
        <v/>
      </c>
      <c r="B308" t="str">
        <f t="shared" si="64"/>
        <v/>
      </c>
      <c r="C308" t="str">
        <f t="shared" si="75"/>
        <v/>
      </c>
      <c r="D308" t="str">
        <f t="shared" si="75"/>
        <v/>
      </c>
      <c r="E308" s="25" t="str">
        <f t="shared" si="75"/>
        <v/>
      </c>
      <c r="F308" t="str">
        <f t="shared" si="65"/>
        <v/>
      </c>
      <c r="G308" t="str">
        <f t="shared" si="76"/>
        <v/>
      </c>
      <c r="H308" t="str">
        <f t="shared" si="76"/>
        <v/>
      </c>
      <c r="I308" t="str">
        <f t="shared" si="66"/>
        <v/>
      </c>
      <c r="J308" t="str">
        <f t="shared" si="77"/>
        <v/>
      </c>
      <c r="K308" t="str">
        <f t="shared" si="77"/>
        <v/>
      </c>
      <c r="L308" t="str">
        <f>IF(OR($A308="",入力シート_上限3千円!$G$2=""),"",入力シート_上限3千円!$G$2)</f>
        <v/>
      </c>
      <c r="M308" t="str">
        <f>IF(OR($A308="",入力シート_上限3千円!$G$3=""),"",入力シート_上限3千円!$G$3)</f>
        <v/>
      </c>
    </row>
    <row r="309" spans="1:13" x14ac:dyDescent="0.25">
      <c r="A309" t="str">
        <f>IF(入力シート_上限3千円!$B320="","",ROW()-1)</f>
        <v/>
      </c>
      <c r="B309" t="str">
        <f t="shared" si="64"/>
        <v/>
      </c>
      <c r="C309" t="str">
        <f t="shared" si="75"/>
        <v/>
      </c>
      <c r="D309" t="str">
        <f t="shared" si="75"/>
        <v/>
      </c>
      <c r="E309" s="25" t="str">
        <f t="shared" si="75"/>
        <v/>
      </c>
      <c r="F309" t="str">
        <f t="shared" si="65"/>
        <v/>
      </c>
      <c r="G309" t="str">
        <f t="shared" si="76"/>
        <v/>
      </c>
      <c r="H309" t="str">
        <f t="shared" si="76"/>
        <v/>
      </c>
      <c r="I309" t="str">
        <f t="shared" si="66"/>
        <v/>
      </c>
      <c r="J309" t="str">
        <f t="shared" si="77"/>
        <v/>
      </c>
      <c r="K309" t="str">
        <f t="shared" si="77"/>
        <v/>
      </c>
      <c r="L309" t="str">
        <f>IF(OR($A309="",入力シート_上限3千円!$G$2=""),"",入力シート_上限3千円!$G$2)</f>
        <v/>
      </c>
      <c r="M309" t="str">
        <f>IF(OR($A309="",入力シート_上限3千円!$G$3=""),"",入力シート_上限3千円!$G$3)</f>
        <v/>
      </c>
    </row>
    <row r="310" spans="1:13" x14ac:dyDescent="0.25">
      <c r="A310" t="str">
        <f>IF(入力シート_上限3千円!$B321="","",ROW()-1)</f>
        <v/>
      </c>
      <c r="B310" t="str">
        <f t="shared" si="64"/>
        <v/>
      </c>
      <c r="C310" t="str">
        <f t="shared" si="75"/>
        <v/>
      </c>
      <c r="D310" t="str">
        <f t="shared" si="75"/>
        <v/>
      </c>
      <c r="E310" s="25" t="str">
        <f t="shared" si="75"/>
        <v/>
      </c>
      <c r="F310" t="str">
        <f t="shared" si="65"/>
        <v/>
      </c>
      <c r="G310" t="str">
        <f t="shared" si="76"/>
        <v/>
      </c>
      <c r="H310" t="str">
        <f t="shared" si="76"/>
        <v/>
      </c>
      <c r="I310" t="str">
        <f t="shared" si="66"/>
        <v/>
      </c>
      <c r="J310" t="str">
        <f t="shared" si="77"/>
        <v/>
      </c>
      <c r="K310" t="str">
        <f t="shared" si="77"/>
        <v/>
      </c>
      <c r="L310" t="str">
        <f>IF(OR($A310="",入力シート_上限3千円!$G$2=""),"",入力シート_上限3千円!$G$2)</f>
        <v/>
      </c>
      <c r="M310" t="str">
        <f>IF(OR($A310="",入力シート_上限3千円!$G$3=""),"",入力シート_上限3千円!$G$3)</f>
        <v/>
      </c>
    </row>
    <row r="311" spans="1:13" x14ac:dyDescent="0.25">
      <c r="A311" t="str">
        <f>IF(入力シート_上限3千円!$B322="","",ROW()-1)</f>
        <v/>
      </c>
      <c r="B311" t="str">
        <f t="shared" si="64"/>
        <v/>
      </c>
      <c r="C311" t="str">
        <f t="shared" si="75"/>
        <v/>
      </c>
      <c r="D311" t="str">
        <f t="shared" si="75"/>
        <v/>
      </c>
      <c r="E311" s="25" t="str">
        <f t="shared" si="75"/>
        <v/>
      </c>
      <c r="F311" t="str">
        <f t="shared" si="65"/>
        <v/>
      </c>
      <c r="G311" t="str">
        <f t="shared" si="76"/>
        <v/>
      </c>
      <c r="H311" t="str">
        <f t="shared" si="76"/>
        <v/>
      </c>
      <c r="I311" t="str">
        <f t="shared" si="66"/>
        <v/>
      </c>
      <c r="J311" t="str">
        <f t="shared" si="77"/>
        <v/>
      </c>
      <c r="K311" t="str">
        <f t="shared" si="77"/>
        <v/>
      </c>
      <c r="L311" t="str">
        <f>IF(OR($A311="",入力シート_上限3千円!$G$2=""),"",入力シート_上限3千円!$G$2)</f>
        <v/>
      </c>
      <c r="M311" t="str">
        <f>IF(OR($A311="",入力シート_上限3千円!$G$3=""),"",入力シート_上限3千円!$G$3)</f>
        <v/>
      </c>
    </row>
    <row r="312" spans="1:13" x14ac:dyDescent="0.25">
      <c r="A312" t="str">
        <f>IF(入力シート_上限3千円!$B323="","",ROW()-1)</f>
        <v/>
      </c>
      <c r="B312" t="str">
        <f t="shared" si="64"/>
        <v/>
      </c>
      <c r="C312" t="str">
        <f t="shared" ref="C312:E321" si="78">IFERROR(IF(VLOOKUP($A312,実績一覧,COLUMN(),FALSE)=0,"",VLOOKUP($A312,実績一覧,COLUMN(),FALSE)),"")</f>
        <v/>
      </c>
      <c r="D312" t="str">
        <f t="shared" si="78"/>
        <v/>
      </c>
      <c r="E312" s="25" t="str">
        <f t="shared" si="78"/>
        <v/>
      </c>
      <c r="F312" t="str">
        <f t="shared" si="65"/>
        <v/>
      </c>
      <c r="G312" t="str">
        <f t="shared" si="76"/>
        <v/>
      </c>
      <c r="H312" t="str">
        <f t="shared" si="76"/>
        <v/>
      </c>
      <c r="I312" t="str">
        <f t="shared" si="66"/>
        <v/>
      </c>
      <c r="J312" t="str">
        <f t="shared" si="77"/>
        <v/>
      </c>
      <c r="K312" t="str">
        <f t="shared" si="77"/>
        <v/>
      </c>
      <c r="L312" t="str">
        <f>IF(OR($A312="",入力シート_上限3千円!$G$2=""),"",入力シート_上限3千円!$G$2)</f>
        <v/>
      </c>
      <c r="M312" t="str">
        <f>IF(OR($A312="",入力シート_上限3千円!$G$3=""),"",入力シート_上限3千円!$G$3)</f>
        <v/>
      </c>
    </row>
    <row r="313" spans="1:13" x14ac:dyDescent="0.25">
      <c r="A313" t="str">
        <f>IF(入力シート_上限3千円!$B324="","",ROW()-1)</f>
        <v/>
      </c>
      <c r="B313" t="str">
        <f t="shared" si="64"/>
        <v/>
      </c>
      <c r="C313" t="str">
        <f t="shared" si="78"/>
        <v/>
      </c>
      <c r="D313" t="str">
        <f t="shared" si="78"/>
        <v/>
      </c>
      <c r="E313" s="25" t="str">
        <f t="shared" si="78"/>
        <v/>
      </c>
      <c r="F313" t="str">
        <f t="shared" si="65"/>
        <v/>
      </c>
      <c r="G313" t="str">
        <f t="shared" si="76"/>
        <v/>
      </c>
      <c r="H313" t="str">
        <f t="shared" si="76"/>
        <v/>
      </c>
      <c r="I313" t="str">
        <f t="shared" si="66"/>
        <v/>
      </c>
      <c r="J313" t="str">
        <f t="shared" si="77"/>
        <v/>
      </c>
      <c r="K313" t="str">
        <f t="shared" si="77"/>
        <v/>
      </c>
      <c r="L313" t="str">
        <f>IF(OR($A313="",入力シート_上限3千円!$G$2=""),"",入力シート_上限3千円!$G$2)</f>
        <v/>
      </c>
      <c r="M313" t="str">
        <f>IF(OR($A313="",入力シート_上限3千円!$G$3=""),"",入力シート_上限3千円!$G$3)</f>
        <v/>
      </c>
    </row>
    <row r="314" spans="1:13" x14ac:dyDescent="0.25">
      <c r="A314" t="str">
        <f>IF(入力シート_上限3千円!$B325="","",ROW()-1)</f>
        <v/>
      </c>
      <c r="B314" t="str">
        <f t="shared" si="64"/>
        <v/>
      </c>
      <c r="C314" t="str">
        <f t="shared" si="78"/>
        <v/>
      </c>
      <c r="D314" t="str">
        <f t="shared" si="78"/>
        <v/>
      </c>
      <c r="E314" s="25" t="str">
        <f t="shared" si="78"/>
        <v/>
      </c>
      <c r="F314" t="str">
        <f t="shared" si="65"/>
        <v/>
      </c>
      <c r="G314" t="str">
        <f t="shared" si="76"/>
        <v/>
      </c>
      <c r="H314" t="str">
        <f t="shared" si="76"/>
        <v/>
      </c>
      <c r="I314" t="str">
        <f t="shared" si="66"/>
        <v/>
      </c>
      <c r="J314" t="str">
        <f t="shared" si="77"/>
        <v/>
      </c>
      <c r="K314" t="str">
        <f t="shared" si="77"/>
        <v/>
      </c>
      <c r="L314" t="str">
        <f>IF(OR($A314="",入力シート_上限3千円!$G$2=""),"",入力シート_上限3千円!$G$2)</f>
        <v/>
      </c>
      <c r="M314" t="str">
        <f>IF(OR($A314="",入力シート_上限3千円!$G$3=""),"",入力シート_上限3千円!$G$3)</f>
        <v/>
      </c>
    </row>
    <row r="315" spans="1:13" x14ac:dyDescent="0.25">
      <c r="A315" t="str">
        <f>IF(入力シート_上限3千円!$B326="","",ROW()-1)</f>
        <v/>
      </c>
      <c r="B315" t="str">
        <f t="shared" si="64"/>
        <v/>
      </c>
      <c r="C315" t="str">
        <f t="shared" si="78"/>
        <v/>
      </c>
      <c r="D315" t="str">
        <f t="shared" si="78"/>
        <v/>
      </c>
      <c r="E315" s="25" t="str">
        <f t="shared" si="78"/>
        <v/>
      </c>
      <c r="F315" t="str">
        <f t="shared" si="65"/>
        <v/>
      </c>
      <c r="G315" t="str">
        <f t="shared" si="76"/>
        <v/>
      </c>
      <c r="H315" t="str">
        <f t="shared" si="76"/>
        <v/>
      </c>
      <c r="I315" t="str">
        <f t="shared" si="66"/>
        <v/>
      </c>
      <c r="J315" t="str">
        <f t="shared" si="77"/>
        <v/>
      </c>
      <c r="K315" t="str">
        <f t="shared" si="77"/>
        <v/>
      </c>
      <c r="L315" t="str">
        <f>IF(OR($A315="",入力シート_上限3千円!$G$2=""),"",入力シート_上限3千円!$G$2)</f>
        <v/>
      </c>
      <c r="M315" t="str">
        <f>IF(OR($A315="",入力シート_上限3千円!$G$3=""),"",入力シート_上限3千円!$G$3)</f>
        <v/>
      </c>
    </row>
    <row r="316" spans="1:13" x14ac:dyDescent="0.25">
      <c r="A316" t="str">
        <f>IF(入力シート_上限3千円!$B327="","",ROW()-1)</f>
        <v/>
      </c>
      <c r="B316" t="str">
        <f t="shared" si="64"/>
        <v/>
      </c>
      <c r="C316" t="str">
        <f t="shared" si="78"/>
        <v/>
      </c>
      <c r="D316" t="str">
        <f t="shared" si="78"/>
        <v/>
      </c>
      <c r="E316" s="25" t="str">
        <f t="shared" si="78"/>
        <v/>
      </c>
      <c r="F316" t="str">
        <f t="shared" si="65"/>
        <v/>
      </c>
      <c r="G316" t="str">
        <f t="shared" si="76"/>
        <v/>
      </c>
      <c r="H316" t="str">
        <f t="shared" si="76"/>
        <v/>
      </c>
      <c r="I316" t="str">
        <f t="shared" si="66"/>
        <v/>
      </c>
      <c r="J316" t="str">
        <f t="shared" si="77"/>
        <v/>
      </c>
      <c r="K316" t="str">
        <f t="shared" si="77"/>
        <v/>
      </c>
      <c r="L316" t="str">
        <f>IF(OR($A316="",入力シート_上限3千円!$G$2=""),"",入力シート_上限3千円!$G$2)</f>
        <v/>
      </c>
      <c r="M316" t="str">
        <f>IF(OR($A316="",入力シート_上限3千円!$G$3=""),"",入力シート_上限3千円!$G$3)</f>
        <v/>
      </c>
    </row>
    <row r="317" spans="1:13" x14ac:dyDescent="0.25">
      <c r="A317" t="str">
        <f>IF(入力シート_上限3千円!$B328="","",ROW()-1)</f>
        <v/>
      </c>
      <c r="B317" t="str">
        <f t="shared" si="64"/>
        <v/>
      </c>
      <c r="C317" t="str">
        <f t="shared" si="78"/>
        <v/>
      </c>
      <c r="D317" t="str">
        <f t="shared" si="78"/>
        <v/>
      </c>
      <c r="E317" s="25" t="str">
        <f t="shared" si="78"/>
        <v/>
      </c>
      <c r="F317" t="str">
        <f t="shared" si="65"/>
        <v/>
      </c>
      <c r="G317" t="str">
        <f t="shared" si="76"/>
        <v/>
      </c>
      <c r="H317" t="str">
        <f t="shared" si="76"/>
        <v/>
      </c>
      <c r="I317" t="str">
        <f t="shared" si="66"/>
        <v/>
      </c>
      <c r="J317" t="str">
        <f t="shared" si="77"/>
        <v/>
      </c>
      <c r="K317" t="str">
        <f t="shared" si="77"/>
        <v/>
      </c>
      <c r="L317" t="str">
        <f>IF(OR($A317="",入力シート_上限3千円!$G$2=""),"",入力シート_上限3千円!$G$2)</f>
        <v/>
      </c>
      <c r="M317" t="str">
        <f>IF(OR($A317="",入力シート_上限3千円!$G$3=""),"",入力シート_上限3千円!$G$3)</f>
        <v/>
      </c>
    </row>
    <row r="318" spans="1:13" x14ac:dyDescent="0.25">
      <c r="A318" t="str">
        <f>IF(入力シート_上限3千円!$B329="","",ROW()-1)</f>
        <v/>
      </c>
      <c r="B318" t="str">
        <f t="shared" si="64"/>
        <v/>
      </c>
      <c r="C318" t="str">
        <f t="shared" si="78"/>
        <v/>
      </c>
      <c r="D318" t="str">
        <f t="shared" si="78"/>
        <v/>
      </c>
      <c r="E318" s="25" t="str">
        <f t="shared" si="78"/>
        <v/>
      </c>
      <c r="F318" t="str">
        <f t="shared" si="65"/>
        <v/>
      </c>
      <c r="G318" t="str">
        <f t="shared" si="76"/>
        <v/>
      </c>
      <c r="H318" t="str">
        <f t="shared" si="76"/>
        <v/>
      </c>
      <c r="I318" t="str">
        <f t="shared" si="66"/>
        <v/>
      </c>
      <c r="J318" t="str">
        <f t="shared" si="77"/>
        <v/>
      </c>
      <c r="K318" t="str">
        <f t="shared" si="77"/>
        <v/>
      </c>
      <c r="L318" t="str">
        <f>IF(OR($A318="",入力シート_上限3千円!$G$2=""),"",入力シート_上限3千円!$G$2)</f>
        <v/>
      </c>
      <c r="M318" t="str">
        <f>IF(OR($A318="",入力シート_上限3千円!$G$3=""),"",入力シート_上限3千円!$G$3)</f>
        <v/>
      </c>
    </row>
    <row r="319" spans="1:13" x14ac:dyDescent="0.25">
      <c r="A319" t="str">
        <f>IF(入力シート_上限3千円!$B330="","",ROW()-1)</f>
        <v/>
      </c>
      <c r="B319" t="str">
        <f t="shared" si="64"/>
        <v/>
      </c>
      <c r="C319" t="str">
        <f t="shared" si="78"/>
        <v/>
      </c>
      <c r="D319" t="str">
        <f t="shared" si="78"/>
        <v/>
      </c>
      <c r="E319" s="25" t="str">
        <f t="shared" si="78"/>
        <v/>
      </c>
      <c r="F319" t="str">
        <f t="shared" si="65"/>
        <v/>
      </c>
      <c r="G319" t="str">
        <f t="shared" si="76"/>
        <v/>
      </c>
      <c r="H319" t="str">
        <f t="shared" si="76"/>
        <v/>
      </c>
      <c r="I319" t="str">
        <f t="shared" si="66"/>
        <v/>
      </c>
      <c r="J319" t="str">
        <f t="shared" si="77"/>
        <v/>
      </c>
      <c r="K319" t="str">
        <f t="shared" si="77"/>
        <v/>
      </c>
      <c r="L319" t="str">
        <f>IF(OR($A319="",入力シート_上限3千円!$G$2=""),"",入力シート_上限3千円!$G$2)</f>
        <v/>
      </c>
      <c r="M319" t="str">
        <f>IF(OR($A319="",入力シート_上限3千円!$G$3=""),"",入力シート_上限3千円!$G$3)</f>
        <v/>
      </c>
    </row>
    <row r="320" spans="1:13" x14ac:dyDescent="0.25">
      <c r="A320" t="str">
        <f>IF(入力シート_上限3千円!$B331="","",ROW()-1)</f>
        <v/>
      </c>
      <c r="B320" t="str">
        <f t="shared" si="64"/>
        <v/>
      </c>
      <c r="C320" t="str">
        <f t="shared" si="78"/>
        <v/>
      </c>
      <c r="D320" t="str">
        <f t="shared" si="78"/>
        <v/>
      </c>
      <c r="E320" s="25" t="str">
        <f t="shared" si="78"/>
        <v/>
      </c>
      <c r="F320" t="str">
        <f t="shared" si="65"/>
        <v/>
      </c>
      <c r="G320" t="str">
        <f t="shared" si="76"/>
        <v/>
      </c>
      <c r="H320" t="str">
        <f t="shared" si="76"/>
        <v/>
      </c>
      <c r="I320" t="str">
        <f t="shared" si="66"/>
        <v/>
      </c>
      <c r="J320" t="str">
        <f t="shared" si="77"/>
        <v/>
      </c>
      <c r="K320" t="str">
        <f t="shared" si="77"/>
        <v/>
      </c>
      <c r="L320" t="str">
        <f>IF(OR($A320="",入力シート_上限3千円!$G$2=""),"",入力シート_上限3千円!$G$2)</f>
        <v/>
      </c>
      <c r="M320" t="str">
        <f>IF(OR($A320="",入力シート_上限3千円!$G$3=""),"",入力シート_上限3千円!$G$3)</f>
        <v/>
      </c>
    </row>
    <row r="321" spans="1:13" x14ac:dyDescent="0.25">
      <c r="A321" t="str">
        <f>IF(入力シート_上限3千円!$B332="","",ROW()-1)</f>
        <v/>
      </c>
      <c r="B321" t="str">
        <f t="shared" si="64"/>
        <v/>
      </c>
      <c r="C321" t="str">
        <f t="shared" si="78"/>
        <v/>
      </c>
      <c r="D321" t="str">
        <f t="shared" si="78"/>
        <v/>
      </c>
      <c r="E321" s="25" t="str">
        <f t="shared" si="78"/>
        <v/>
      </c>
      <c r="F321" t="str">
        <f t="shared" si="65"/>
        <v/>
      </c>
      <c r="G321" t="str">
        <f t="shared" si="76"/>
        <v/>
      </c>
      <c r="H321" t="str">
        <f t="shared" si="76"/>
        <v/>
      </c>
      <c r="I321" t="str">
        <f t="shared" si="66"/>
        <v/>
      </c>
      <c r="J321" t="str">
        <f t="shared" si="77"/>
        <v/>
      </c>
      <c r="K321" t="str">
        <f t="shared" si="77"/>
        <v/>
      </c>
      <c r="L321" t="str">
        <f>IF(OR($A321="",入力シート_上限3千円!$G$2=""),"",入力シート_上限3千円!$G$2)</f>
        <v/>
      </c>
      <c r="M321" t="str">
        <f>IF(OR($A321="",入力シート_上限3千円!$G$3=""),"",入力シート_上限3千円!$G$3)</f>
        <v/>
      </c>
    </row>
    <row r="322" spans="1:13" x14ac:dyDescent="0.25">
      <c r="A322" t="str">
        <f>IF(入力シート_上限3千円!$B333="","",ROW()-1)</f>
        <v/>
      </c>
      <c r="B322" t="str">
        <f t="shared" ref="B322:B385" si="79">IFERROR(IF(VLOOKUP($A322,実績一覧,COLUMN(),FALSE)=0,"",VLOOKUP($A322,実績一覧,COLUMN(),FALSE)),"")</f>
        <v/>
      </c>
      <c r="C322" t="str">
        <f t="shared" ref="C322:E331" si="80">IFERROR(IF(VLOOKUP($A322,実績一覧,COLUMN(),FALSE)=0,"",VLOOKUP($A322,実績一覧,COLUMN(),FALSE)),"")</f>
        <v/>
      </c>
      <c r="D322" t="str">
        <f t="shared" si="80"/>
        <v/>
      </c>
      <c r="E322" s="25" t="str">
        <f t="shared" si="80"/>
        <v/>
      </c>
      <c r="F322" t="str">
        <f t="shared" ref="F322:F385" si="81">IFERROR(IF(VLOOKUP($A322,実績一覧,COLUMN()+3,FALSE)=0,"",VLOOKUP($A322,実績一覧,COLUMN()+3,FALSE)),"")</f>
        <v/>
      </c>
      <c r="G322" t="str">
        <f t="shared" ref="G322:H341" si="82">IFERROR(IF(VLOOKUP($A322,実績一覧,COLUMN()+1,FALSE)=0,"",VLOOKUP($A322,実績一覧,COLUMN()+1,FALSE)),"")</f>
        <v/>
      </c>
      <c r="H322" t="str">
        <f t="shared" si="82"/>
        <v/>
      </c>
      <c r="I322" t="str">
        <f t="shared" ref="I322:I385" si="83">IFERROR(IF(VLOOKUP($A322,実績一覧,COLUMN()+2,FALSE)=0,"",VLOOKUP($A322,実績一覧,COLUMN()+2,FALSE)),"")</f>
        <v/>
      </c>
      <c r="J322" t="str">
        <f t="shared" ref="J322:K341" si="84">IFERROR(IF(VLOOKUP($A322,実績一覧,COLUMN()+3,FALSE)=0,"",VLOOKUP($A322,実績一覧,COLUMN()+3,FALSE)),"")</f>
        <v/>
      </c>
      <c r="K322" t="str">
        <f t="shared" si="84"/>
        <v/>
      </c>
      <c r="L322" t="str">
        <f>IF(OR($A322="",入力シート_上限3千円!$G$2=""),"",入力シート_上限3千円!$G$2)</f>
        <v/>
      </c>
      <c r="M322" t="str">
        <f>IF(OR($A322="",入力シート_上限3千円!$G$3=""),"",入力シート_上限3千円!$G$3)</f>
        <v/>
      </c>
    </row>
    <row r="323" spans="1:13" x14ac:dyDescent="0.25">
      <c r="A323" t="str">
        <f>IF(入力シート_上限3千円!$B334="","",ROW()-1)</f>
        <v/>
      </c>
      <c r="B323" t="str">
        <f t="shared" si="79"/>
        <v/>
      </c>
      <c r="C323" t="str">
        <f t="shared" si="80"/>
        <v/>
      </c>
      <c r="D323" t="str">
        <f t="shared" si="80"/>
        <v/>
      </c>
      <c r="E323" s="25" t="str">
        <f t="shared" si="80"/>
        <v/>
      </c>
      <c r="F323" t="str">
        <f t="shared" si="81"/>
        <v/>
      </c>
      <c r="G323" t="str">
        <f t="shared" si="82"/>
        <v/>
      </c>
      <c r="H323" t="str">
        <f t="shared" si="82"/>
        <v/>
      </c>
      <c r="I323" t="str">
        <f t="shared" si="83"/>
        <v/>
      </c>
      <c r="J323" t="str">
        <f t="shared" si="84"/>
        <v/>
      </c>
      <c r="K323" t="str">
        <f t="shared" si="84"/>
        <v/>
      </c>
      <c r="L323" t="str">
        <f>IF(OR($A323="",入力シート_上限3千円!$G$2=""),"",入力シート_上限3千円!$G$2)</f>
        <v/>
      </c>
      <c r="M323" t="str">
        <f>IF(OR($A323="",入力シート_上限3千円!$G$3=""),"",入力シート_上限3千円!$G$3)</f>
        <v/>
      </c>
    </row>
    <row r="324" spans="1:13" x14ac:dyDescent="0.25">
      <c r="A324" t="str">
        <f>IF(入力シート_上限3千円!$B335="","",ROW()-1)</f>
        <v/>
      </c>
      <c r="B324" t="str">
        <f t="shared" si="79"/>
        <v/>
      </c>
      <c r="C324" t="str">
        <f t="shared" si="80"/>
        <v/>
      </c>
      <c r="D324" t="str">
        <f t="shared" si="80"/>
        <v/>
      </c>
      <c r="E324" s="25" t="str">
        <f t="shared" si="80"/>
        <v/>
      </c>
      <c r="F324" t="str">
        <f t="shared" si="81"/>
        <v/>
      </c>
      <c r="G324" t="str">
        <f t="shared" si="82"/>
        <v/>
      </c>
      <c r="H324" t="str">
        <f t="shared" si="82"/>
        <v/>
      </c>
      <c r="I324" t="str">
        <f t="shared" si="83"/>
        <v/>
      </c>
      <c r="J324" t="str">
        <f t="shared" si="84"/>
        <v/>
      </c>
      <c r="K324" t="str">
        <f t="shared" si="84"/>
        <v/>
      </c>
      <c r="L324" t="str">
        <f>IF(OR($A324="",入力シート_上限3千円!$G$2=""),"",入力シート_上限3千円!$G$2)</f>
        <v/>
      </c>
      <c r="M324" t="str">
        <f>IF(OR($A324="",入力シート_上限3千円!$G$3=""),"",入力シート_上限3千円!$G$3)</f>
        <v/>
      </c>
    </row>
    <row r="325" spans="1:13" x14ac:dyDescent="0.25">
      <c r="A325" t="str">
        <f>IF(入力シート_上限3千円!$B336="","",ROW()-1)</f>
        <v/>
      </c>
      <c r="B325" t="str">
        <f t="shared" si="79"/>
        <v/>
      </c>
      <c r="C325" t="str">
        <f t="shared" si="80"/>
        <v/>
      </c>
      <c r="D325" t="str">
        <f t="shared" si="80"/>
        <v/>
      </c>
      <c r="E325" s="25" t="str">
        <f t="shared" si="80"/>
        <v/>
      </c>
      <c r="F325" t="str">
        <f t="shared" si="81"/>
        <v/>
      </c>
      <c r="G325" t="str">
        <f t="shared" si="82"/>
        <v/>
      </c>
      <c r="H325" t="str">
        <f t="shared" si="82"/>
        <v/>
      </c>
      <c r="I325" t="str">
        <f t="shared" si="83"/>
        <v/>
      </c>
      <c r="J325" t="str">
        <f t="shared" si="84"/>
        <v/>
      </c>
      <c r="K325" t="str">
        <f t="shared" si="84"/>
        <v/>
      </c>
      <c r="L325" t="str">
        <f>IF(OR($A325="",入力シート_上限3千円!$G$2=""),"",入力シート_上限3千円!$G$2)</f>
        <v/>
      </c>
      <c r="M325" t="str">
        <f>IF(OR($A325="",入力シート_上限3千円!$G$3=""),"",入力シート_上限3千円!$G$3)</f>
        <v/>
      </c>
    </row>
    <row r="326" spans="1:13" x14ac:dyDescent="0.25">
      <c r="A326" t="str">
        <f>IF(入力シート_上限3千円!$B337="","",ROW()-1)</f>
        <v/>
      </c>
      <c r="B326" t="str">
        <f t="shared" si="79"/>
        <v/>
      </c>
      <c r="C326" t="str">
        <f t="shared" si="80"/>
        <v/>
      </c>
      <c r="D326" t="str">
        <f t="shared" si="80"/>
        <v/>
      </c>
      <c r="E326" s="25" t="str">
        <f t="shared" si="80"/>
        <v/>
      </c>
      <c r="F326" t="str">
        <f t="shared" si="81"/>
        <v/>
      </c>
      <c r="G326" t="str">
        <f t="shared" si="82"/>
        <v/>
      </c>
      <c r="H326" t="str">
        <f t="shared" si="82"/>
        <v/>
      </c>
      <c r="I326" t="str">
        <f t="shared" si="83"/>
        <v/>
      </c>
      <c r="J326" t="str">
        <f t="shared" si="84"/>
        <v/>
      </c>
      <c r="K326" t="str">
        <f t="shared" si="84"/>
        <v/>
      </c>
      <c r="L326" t="str">
        <f>IF(OR($A326="",入力シート_上限3千円!$G$2=""),"",入力シート_上限3千円!$G$2)</f>
        <v/>
      </c>
      <c r="M326" t="str">
        <f>IF(OR($A326="",入力シート_上限3千円!$G$3=""),"",入力シート_上限3千円!$G$3)</f>
        <v/>
      </c>
    </row>
    <row r="327" spans="1:13" x14ac:dyDescent="0.25">
      <c r="A327" t="str">
        <f>IF(入力シート_上限3千円!$B338="","",ROW()-1)</f>
        <v/>
      </c>
      <c r="B327" t="str">
        <f t="shared" si="79"/>
        <v/>
      </c>
      <c r="C327" t="str">
        <f t="shared" si="80"/>
        <v/>
      </c>
      <c r="D327" t="str">
        <f t="shared" si="80"/>
        <v/>
      </c>
      <c r="E327" s="25" t="str">
        <f t="shared" si="80"/>
        <v/>
      </c>
      <c r="F327" t="str">
        <f t="shared" si="81"/>
        <v/>
      </c>
      <c r="G327" t="str">
        <f t="shared" si="82"/>
        <v/>
      </c>
      <c r="H327" t="str">
        <f t="shared" si="82"/>
        <v/>
      </c>
      <c r="I327" t="str">
        <f t="shared" si="83"/>
        <v/>
      </c>
      <c r="J327" t="str">
        <f t="shared" si="84"/>
        <v/>
      </c>
      <c r="K327" t="str">
        <f t="shared" si="84"/>
        <v/>
      </c>
      <c r="L327" t="str">
        <f>IF(OR($A327="",入力シート_上限3千円!$G$2=""),"",入力シート_上限3千円!$G$2)</f>
        <v/>
      </c>
      <c r="M327" t="str">
        <f>IF(OR($A327="",入力シート_上限3千円!$G$3=""),"",入力シート_上限3千円!$G$3)</f>
        <v/>
      </c>
    </row>
    <row r="328" spans="1:13" x14ac:dyDescent="0.25">
      <c r="A328" t="str">
        <f>IF(入力シート_上限3千円!$B339="","",ROW()-1)</f>
        <v/>
      </c>
      <c r="B328" t="str">
        <f t="shared" si="79"/>
        <v/>
      </c>
      <c r="C328" t="str">
        <f t="shared" si="80"/>
        <v/>
      </c>
      <c r="D328" t="str">
        <f t="shared" si="80"/>
        <v/>
      </c>
      <c r="E328" s="25" t="str">
        <f t="shared" si="80"/>
        <v/>
      </c>
      <c r="F328" t="str">
        <f t="shared" si="81"/>
        <v/>
      </c>
      <c r="G328" t="str">
        <f t="shared" si="82"/>
        <v/>
      </c>
      <c r="H328" t="str">
        <f t="shared" si="82"/>
        <v/>
      </c>
      <c r="I328" t="str">
        <f t="shared" si="83"/>
        <v/>
      </c>
      <c r="J328" t="str">
        <f t="shared" si="84"/>
        <v/>
      </c>
      <c r="K328" t="str">
        <f t="shared" si="84"/>
        <v/>
      </c>
      <c r="L328" t="str">
        <f>IF(OR($A328="",入力シート_上限3千円!$G$2=""),"",入力シート_上限3千円!$G$2)</f>
        <v/>
      </c>
      <c r="M328" t="str">
        <f>IF(OR($A328="",入力シート_上限3千円!$G$3=""),"",入力シート_上限3千円!$G$3)</f>
        <v/>
      </c>
    </row>
    <row r="329" spans="1:13" x14ac:dyDescent="0.25">
      <c r="A329" t="str">
        <f>IF(入力シート_上限3千円!$B340="","",ROW()-1)</f>
        <v/>
      </c>
      <c r="B329" t="str">
        <f t="shared" si="79"/>
        <v/>
      </c>
      <c r="C329" t="str">
        <f t="shared" si="80"/>
        <v/>
      </c>
      <c r="D329" t="str">
        <f t="shared" si="80"/>
        <v/>
      </c>
      <c r="E329" s="25" t="str">
        <f t="shared" si="80"/>
        <v/>
      </c>
      <c r="F329" t="str">
        <f t="shared" si="81"/>
        <v/>
      </c>
      <c r="G329" t="str">
        <f t="shared" si="82"/>
        <v/>
      </c>
      <c r="H329" t="str">
        <f t="shared" si="82"/>
        <v/>
      </c>
      <c r="I329" t="str">
        <f t="shared" si="83"/>
        <v/>
      </c>
      <c r="J329" t="str">
        <f t="shared" si="84"/>
        <v/>
      </c>
      <c r="K329" t="str">
        <f t="shared" si="84"/>
        <v/>
      </c>
      <c r="L329" t="str">
        <f>IF(OR($A329="",入力シート_上限3千円!$G$2=""),"",入力シート_上限3千円!$G$2)</f>
        <v/>
      </c>
      <c r="M329" t="str">
        <f>IF(OR($A329="",入力シート_上限3千円!$G$3=""),"",入力シート_上限3千円!$G$3)</f>
        <v/>
      </c>
    </row>
    <row r="330" spans="1:13" x14ac:dyDescent="0.25">
      <c r="A330" t="str">
        <f>IF(入力シート_上限3千円!$B341="","",ROW()-1)</f>
        <v/>
      </c>
      <c r="B330" t="str">
        <f t="shared" si="79"/>
        <v/>
      </c>
      <c r="C330" t="str">
        <f t="shared" si="80"/>
        <v/>
      </c>
      <c r="D330" t="str">
        <f t="shared" si="80"/>
        <v/>
      </c>
      <c r="E330" s="25" t="str">
        <f t="shared" si="80"/>
        <v/>
      </c>
      <c r="F330" t="str">
        <f t="shared" si="81"/>
        <v/>
      </c>
      <c r="G330" t="str">
        <f t="shared" si="82"/>
        <v/>
      </c>
      <c r="H330" t="str">
        <f t="shared" si="82"/>
        <v/>
      </c>
      <c r="I330" t="str">
        <f t="shared" si="83"/>
        <v/>
      </c>
      <c r="J330" t="str">
        <f t="shared" si="84"/>
        <v/>
      </c>
      <c r="K330" t="str">
        <f t="shared" si="84"/>
        <v/>
      </c>
      <c r="L330" t="str">
        <f>IF(OR($A330="",入力シート_上限3千円!$G$2=""),"",入力シート_上限3千円!$G$2)</f>
        <v/>
      </c>
      <c r="M330" t="str">
        <f>IF(OR($A330="",入力シート_上限3千円!$G$3=""),"",入力シート_上限3千円!$G$3)</f>
        <v/>
      </c>
    </row>
    <row r="331" spans="1:13" x14ac:dyDescent="0.25">
      <c r="A331" t="str">
        <f>IF(入力シート_上限3千円!$B342="","",ROW()-1)</f>
        <v/>
      </c>
      <c r="B331" t="str">
        <f t="shared" si="79"/>
        <v/>
      </c>
      <c r="C331" t="str">
        <f t="shared" si="80"/>
        <v/>
      </c>
      <c r="D331" t="str">
        <f t="shared" si="80"/>
        <v/>
      </c>
      <c r="E331" s="25" t="str">
        <f t="shared" si="80"/>
        <v/>
      </c>
      <c r="F331" t="str">
        <f t="shared" si="81"/>
        <v/>
      </c>
      <c r="G331" t="str">
        <f t="shared" si="82"/>
        <v/>
      </c>
      <c r="H331" t="str">
        <f t="shared" si="82"/>
        <v/>
      </c>
      <c r="I331" t="str">
        <f t="shared" si="83"/>
        <v/>
      </c>
      <c r="J331" t="str">
        <f t="shared" si="84"/>
        <v/>
      </c>
      <c r="K331" t="str">
        <f t="shared" si="84"/>
        <v/>
      </c>
      <c r="L331" t="str">
        <f>IF(OR($A331="",入力シート_上限3千円!$G$2=""),"",入力シート_上限3千円!$G$2)</f>
        <v/>
      </c>
      <c r="M331" t="str">
        <f>IF(OR($A331="",入力シート_上限3千円!$G$3=""),"",入力シート_上限3千円!$G$3)</f>
        <v/>
      </c>
    </row>
    <row r="332" spans="1:13" x14ac:dyDescent="0.25">
      <c r="A332" t="str">
        <f>IF(入力シート_上限3千円!$B343="","",ROW()-1)</f>
        <v/>
      </c>
      <c r="B332" t="str">
        <f t="shared" si="79"/>
        <v/>
      </c>
      <c r="C332" t="str">
        <f t="shared" ref="C332:E341" si="85">IFERROR(IF(VLOOKUP($A332,実績一覧,COLUMN(),FALSE)=0,"",VLOOKUP($A332,実績一覧,COLUMN(),FALSE)),"")</f>
        <v/>
      </c>
      <c r="D332" t="str">
        <f t="shared" si="85"/>
        <v/>
      </c>
      <c r="E332" s="25" t="str">
        <f t="shared" si="85"/>
        <v/>
      </c>
      <c r="F332" t="str">
        <f t="shared" si="81"/>
        <v/>
      </c>
      <c r="G332" t="str">
        <f t="shared" si="82"/>
        <v/>
      </c>
      <c r="H332" t="str">
        <f t="shared" si="82"/>
        <v/>
      </c>
      <c r="I332" t="str">
        <f t="shared" si="83"/>
        <v/>
      </c>
      <c r="J332" t="str">
        <f t="shared" si="84"/>
        <v/>
      </c>
      <c r="K332" t="str">
        <f t="shared" si="84"/>
        <v/>
      </c>
      <c r="L332" t="str">
        <f>IF(OR($A332="",入力シート_上限3千円!$G$2=""),"",入力シート_上限3千円!$G$2)</f>
        <v/>
      </c>
      <c r="M332" t="str">
        <f>IF(OR($A332="",入力シート_上限3千円!$G$3=""),"",入力シート_上限3千円!$G$3)</f>
        <v/>
      </c>
    </row>
    <row r="333" spans="1:13" x14ac:dyDescent="0.25">
      <c r="A333" t="str">
        <f>IF(入力シート_上限3千円!$B344="","",ROW()-1)</f>
        <v/>
      </c>
      <c r="B333" t="str">
        <f t="shared" si="79"/>
        <v/>
      </c>
      <c r="C333" t="str">
        <f t="shared" si="85"/>
        <v/>
      </c>
      <c r="D333" t="str">
        <f t="shared" si="85"/>
        <v/>
      </c>
      <c r="E333" s="25" t="str">
        <f t="shared" si="85"/>
        <v/>
      </c>
      <c r="F333" t="str">
        <f t="shared" si="81"/>
        <v/>
      </c>
      <c r="G333" t="str">
        <f t="shared" si="82"/>
        <v/>
      </c>
      <c r="H333" t="str">
        <f t="shared" si="82"/>
        <v/>
      </c>
      <c r="I333" t="str">
        <f t="shared" si="83"/>
        <v/>
      </c>
      <c r="J333" t="str">
        <f t="shared" si="84"/>
        <v/>
      </c>
      <c r="K333" t="str">
        <f t="shared" si="84"/>
        <v/>
      </c>
      <c r="L333" t="str">
        <f>IF(OR($A333="",入力シート_上限3千円!$G$2=""),"",入力シート_上限3千円!$G$2)</f>
        <v/>
      </c>
      <c r="M333" t="str">
        <f>IF(OR($A333="",入力シート_上限3千円!$G$3=""),"",入力シート_上限3千円!$G$3)</f>
        <v/>
      </c>
    </row>
    <row r="334" spans="1:13" x14ac:dyDescent="0.25">
      <c r="A334" t="str">
        <f>IF(入力シート_上限3千円!$B345="","",ROW()-1)</f>
        <v/>
      </c>
      <c r="B334" t="str">
        <f t="shared" si="79"/>
        <v/>
      </c>
      <c r="C334" t="str">
        <f t="shared" si="85"/>
        <v/>
      </c>
      <c r="D334" t="str">
        <f t="shared" si="85"/>
        <v/>
      </c>
      <c r="E334" s="25" t="str">
        <f t="shared" si="85"/>
        <v/>
      </c>
      <c r="F334" t="str">
        <f t="shared" si="81"/>
        <v/>
      </c>
      <c r="G334" t="str">
        <f t="shared" si="82"/>
        <v/>
      </c>
      <c r="H334" t="str">
        <f t="shared" si="82"/>
        <v/>
      </c>
      <c r="I334" t="str">
        <f t="shared" si="83"/>
        <v/>
      </c>
      <c r="J334" t="str">
        <f t="shared" si="84"/>
        <v/>
      </c>
      <c r="K334" t="str">
        <f t="shared" si="84"/>
        <v/>
      </c>
      <c r="L334" t="str">
        <f>IF(OR($A334="",入力シート_上限3千円!$G$2=""),"",入力シート_上限3千円!$G$2)</f>
        <v/>
      </c>
      <c r="M334" t="str">
        <f>IF(OR($A334="",入力シート_上限3千円!$G$3=""),"",入力シート_上限3千円!$G$3)</f>
        <v/>
      </c>
    </row>
    <row r="335" spans="1:13" x14ac:dyDescent="0.25">
      <c r="A335" t="str">
        <f>IF(入力シート_上限3千円!$B346="","",ROW()-1)</f>
        <v/>
      </c>
      <c r="B335" t="str">
        <f t="shared" si="79"/>
        <v/>
      </c>
      <c r="C335" t="str">
        <f t="shared" si="85"/>
        <v/>
      </c>
      <c r="D335" t="str">
        <f t="shared" si="85"/>
        <v/>
      </c>
      <c r="E335" s="25" t="str">
        <f t="shared" si="85"/>
        <v/>
      </c>
      <c r="F335" t="str">
        <f t="shared" si="81"/>
        <v/>
      </c>
      <c r="G335" t="str">
        <f t="shared" si="82"/>
        <v/>
      </c>
      <c r="H335" t="str">
        <f t="shared" si="82"/>
        <v/>
      </c>
      <c r="I335" t="str">
        <f t="shared" si="83"/>
        <v/>
      </c>
      <c r="J335" t="str">
        <f t="shared" si="84"/>
        <v/>
      </c>
      <c r="K335" t="str">
        <f t="shared" si="84"/>
        <v/>
      </c>
      <c r="L335" t="str">
        <f>IF(OR($A335="",入力シート_上限3千円!$G$2=""),"",入力シート_上限3千円!$G$2)</f>
        <v/>
      </c>
      <c r="M335" t="str">
        <f>IF(OR($A335="",入力シート_上限3千円!$G$3=""),"",入力シート_上限3千円!$G$3)</f>
        <v/>
      </c>
    </row>
    <row r="336" spans="1:13" x14ac:dyDescent="0.25">
      <c r="A336" t="str">
        <f>IF(入力シート_上限3千円!$B347="","",ROW()-1)</f>
        <v/>
      </c>
      <c r="B336" t="str">
        <f t="shared" si="79"/>
        <v/>
      </c>
      <c r="C336" t="str">
        <f t="shared" si="85"/>
        <v/>
      </c>
      <c r="D336" t="str">
        <f t="shared" si="85"/>
        <v/>
      </c>
      <c r="E336" s="25" t="str">
        <f t="shared" si="85"/>
        <v/>
      </c>
      <c r="F336" t="str">
        <f t="shared" si="81"/>
        <v/>
      </c>
      <c r="G336" t="str">
        <f t="shared" si="82"/>
        <v/>
      </c>
      <c r="H336" t="str">
        <f t="shared" si="82"/>
        <v/>
      </c>
      <c r="I336" t="str">
        <f t="shared" si="83"/>
        <v/>
      </c>
      <c r="J336" t="str">
        <f t="shared" si="84"/>
        <v/>
      </c>
      <c r="K336" t="str">
        <f t="shared" si="84"/>
        <v/>
      </c>
      <c r="L336" t="str">
        <f>IF(OR($A336="",入力シート_上限3千円!$G$2=""),"",入力シート_上限3千円!$G$2)</f>
        <v/>
      </c>
      <c r="M336" t="str">
        <f>IF(OR($A336="",入力シート_上限3千円!$G$3=""),"",入力シート_上限3千円!$G$3)</f>
        <v/>
      </c>
    </row>
    <row r="337" spans="1:13" x14ac:dyDescent="0.25">
      <c r="A337" t="str">
        <f>IF(入力シート_上限3千円!$B348="","",ROW()-1)</f>
        <v/>
      </c>
      <c r="B337" t="str">
        <f t="shared" si="79"/>
        <v/>
      </c>
      <c r="C337" t="str">
        <f t="shared" si="85"/>
        <v/>
      </c>
      <c r="D337" t="str">
        <f t="shared" si="85"/>
        <v/>
      </c>
      <c r="E337" s="25" t="str">
        <f t="shared" si="85"/>
        <v/>
      </c>
      <c r="F337" t="str">
        <f t="shared" si="81"/>
        <v/>
      </c>
      <c r="G337" t="str">
        <f t="shared" si="82"/>
        <v/>
      </c>
      <c r="H337" t="str">
        <f t="shared" si="82"/>
        <v/>
      </c>
      <c r="I337" t="str">
        <f t="shared" si="83"/>
        <v/>
      </c>
      <c r="J337" t="str">
        <f t="shared" si="84"/>
        <v/>
      </c>
      <c r="K337" t="str">
        <f t="shared" si="84"/>
        <v/>
      </c>
      <c r="L337" t="str">
        <f>IF(OR($A337="",入力シート_上限3千円!$G$2=""),"",入力シート_上限3千円!$G$2)</f>
        <v/>
      </c>
      <c r="M337" t="str">
        <f>IF(OR($A337="",入力シート_上限3千円!$G$3=""),"",入力シート_上限3千円!$G$3)</f>
        <v/>
      </c>
    </row>
    <row r="338" spans="1:13" x14ac:dyDescent="0.25">
      <c r="A338" t="str">
        <f>IF(入力シート_上限3千円!$B349="","",ROW()-1)</f>
        <v/>
      </c>
      <c r="B338" t="str">
        <f t="shared" si="79"/>
        <v/>
      </c>
      <c r="C338" t="str">
        <f t="shared" si="85"/>
        <v/>
      </c>
      <c r="D338" t="str">
        <f t="shared" si="85"/>
        <v/>
      </c>
      <c r="E338" s="25" t="str">
        <f t="shared" si="85"/>
        <v/>
      </c>
      <c r="F338" t="str">
        <f t="shared" si="81"/>
        <v/>
      </c>
      <c r="G338" t="str">
        <f t="shared" si="82"/>
        <v/>
      </c>
      <c r="H338" t="str">
        <f t="shared" si="82"/>
        <v/>
      </c>
      <c r="I338" t="str">
        <f t="shared" si="83"/>
        <v/>
      </c>
      <c r="J338" t="str">
        <f t="shared" si="84"/>
        <v/>
      </c>
      <c r="K338" t="str">
        <f t="shared" si="84"/>
        <v/>
      </c>
      <c r="L338" t="str">
        <f>IF(OR($A338="",入力シート_上限3千円!$G$2=""),"",入力シート_上限3千円!$G$2)</f>
        <v/>
      </c>
      <c r="M338" t="str">
        <f>IF(OR($A338="",入力シート_上限3千円!$G$3=""),"",入力シート_上限3千円!$G$3)</f>
        <v/>
      </c>
    </row>
    <row r="339" spans="1:13" x14ac:dyDescent="0.25">
      <c r="A339" t="str">
        <f>IF(入力シート_上限3千円!$B350="","",ROW()-1)</f>
        <v/>
      </c>
      <c r="B339" t="str">
        <f t="shared" si="79"/>
        <v/>
      </c>
      <c r="C339" t="str">
        <f t="shared" si="85"/>
        <v/>
      </c>
      <c r="D339" t="str">
        <f t="shared" si="85"/>
        <v/>
      </c>
      <c r="E339" s="25" t="str">
        <f t="shared" si="85"/>
        <v/>
      </c>
      <c r="F339" t="str">
        <f t="shared" si="81"/>
        <v/>
      </c>
      <c r="G339" t="str">
        <f t="shared" si="82"/>
        <v/>
      </c>
      <c r="H339" t="str">
        <f t="shared" si="82"/>
        <v/>
      </c>
      <c r="I339" t="str">
        <f t="shared" si="83"/>
        <v/>
      </c>
      <c r="J339" t="str">
        <f t="shared" si="84"/>
        <v/>
      </c>
      <c r="K339" t="str">
        <f t="shared" si="84"/>
        <v/>
      </c>
      <c r="L339" t="str">
        <f>IF(OR($A339="",入力シート_上限3千円!$G$2=""),"",入力シート_上限3千円!$G$2)</f>
        <v/>
      </c>
      <c r="M339" t="str">
        <f>IF(OR($A339="",入力シート_上限3千円!$G$3=""),"",入力シート_上限3千円!$G$3)</f>
        <v/>
      </c>
    </row>
    <row r="340" spans="1:13" x14ac:dyDescent="0.25">
      <c r="A340" t="str">
        <f>IF(入力シート_上限3千円!$B351="","",ROW()-1)</f>
        <v/>
      </c>
      <c r="B340" t="str">
        <f t="shared" si="79"/>
        <v/>
      </c>
      <c r="C340" t="str">
        <f t="shared" si="85"/>
        <v/>
      </c>
      <c r="D340" t="str">
        <f t="shared" si="85"/>
        <v/>
      </c>
      <c r="E340" s="25" t="str">
        <f t="shared" si="85"/>
        <v/>
      </c>
      <c r="F340" t="str">
        <f t="shared" si="81"/>
        <v/>
      </c>
      <c r="G340" t="str">
        <f t="shared" si="82"/>
        <v/>
      </c>
      <c r="H340" t="str">
        <f t="shared" si="82"/>
        <v/>
      </c>
      <c r="I340" t="str">
        <f t="shared" si="83"/>
        <v/>
      </c>
      <c r="J340" t="str">
        <f t="shared" si="84"/>
        <v/>
      </c>
      <c r="K340" t="str">
        <f t="shared" si="84"/>
        <v/>
      </c>
      <c r="L340" t="str">
        <f>IF(OR($A340="",入力シート_上限3千円!$G$2=""),"",入力シート_上限3千円!$G$2)</f>
        <v/>
      </c>
      <c r="M340" t="str">
        <f>IF(OR($A340="",入力シート_上限3千円!$G$3=""),"",入力シート_上限3千円!$G$3)</f>
        <v/>
      </c>
    </row>
    <row r="341" spans="1:13" x14ac:dyDescent="0.25">
      <c r="A341" t="str">
        <f>IF(入力シート_上限3千円!$B352="","",ROW()-1)</f>
        <v/>
      </c>
      <c r="B341" t="str">
        <f t="shared" si="79"/>
        <v/>
      </c>
      <c r="C341" t="str">
        <f t="shared" si="85"/>
        <v/>
      </c>
      <c r="D341" t="str">
        <f t="shared" si="85"/>
        <v/>
      </c>
      <c r="E341" s="25" t="str">
        <f t="shared" si="85"/>
        <v/>
      </c>
      <c r="F341" t="str">
        <f t="shared" si="81"/>
        <v/>
      </c>
      <c r="G341" t="str">
        <f t="shared" si="82"/>
        <v/>
      </c>
      <c r="H341" t="str">
        <f t="shared" si="82"/>
        <v/>
      </c>
      <c r="I341" t="str">
        <f t="shared" si="83"/>
        <v/>
      </c>
      <c r="J341" t="str">
        <f t="shared" si="84"/>
        <v/>
      </c>
      <c r="K341" t="str">
        <f t="shared" si="84"/>
        <v/>
      </c>
      <c r="L341" t="str">
        <f>IF(OR($A341="",入力シート_上限3千円!$G$2=""),"",入力シート_上限3千円!$G$2)</f>
        <v/>
      </c>
      <c r="M341" t="str">
        <f>IF(OR($A341="",入力シート_上限3千円!$G$3=""),"",入力シート_上限3千円!$G$3)</f>
        <v/>
      </c>
    </row>
    <row r="342" spans="1:13" x14ac:dyDescent="0.25">
      <c r="A342" t="str">
        <f>IF(入力シート_上限3千円!$B353="","",ROW()-1)</f>
        <v/>
      </c>
      <c r="B342" t="str">
        <f t="shared" si="79"/>
        <v/>
      </c>
      <c r="C342" t="str">
        <f t="shared" ref="C342:E351" si="86">IFERROR(IF(VLOOKUP($A342,実績一覧,COLUMN(),FALSE)=0,"",VLOOKUP($A342,実績一覧,COLUMN(),FALSE)),"")</f>
        <v/>
      </c>
      <c r="D342" t="str">
        <f t="shared" si="86"/>
        <v/>
      </c>
      <c r="E342" s="25" t="str">
        <f t="shared" si="86"/>
        <v/>
      </c>
      <c r="F342" t="str">
        <f t="shared" si="81"/>
        <v/>
      </c>
      <c r="G342" t="str">
        <f t="shared" ref="G342:H361" si="87">IFERROR(IF(VLOOKUP($A342,実績一覧,COLUMN()+1,FALSE)=0,"",VLOOKUP($A342,実績一覧,COLUMN()+1,FALSE)),"")</f>
        <v/>
      </c>
      <c r="H342" t="str">
        <f t="shared" si="87"/>
        <v/>
      </c>
      <c r="I342" t="str">
        <f t="shared" si="83"/>
        <v/>
      </c>
      <c r="J342" t="str">
        <f t="shared" ref="J342:K361" si="88">IFERROR(IF(VLOOKUP($A342,実績一覧,COLUMN()+3,FALSE)=0,"",VLOOKUP($A342,実績一覧,COLUMN()+3,FALSE)),"")</f>
        <v/>
      </c>
      <c r="K342" t="str">
        <f t="shared" si="88"/>
        <v/>
      </c>
      <c r="L342" t="str">
        <f>IF(OR($A342="",入力シート_上限3千円!$G$2=""),"",入力シート_上限3千円!$G$2)</f>
        <v/>
      </c>
      <c r="M342" t="str">
        <f>IF(OR($A342="",入力シート_上限3千円!$G$3=""),"",入力シート_上限3千円!$G$3)</f>
        <v/>
      </c>
    </row>
    <row r="343" spans="1:13" x14ac:dyDescent="0.25">
      <c r="A343" t="str">
        <f>IF(入力シート_上限3千円!$B354="","",ROW()-1)</f>
        <v/>
      </c>
      <c r="B343" t="str">
        <f t="shared" si="79"/>
        <v/>
      </c>
      <c r="C343" t="str">
        <f t="shared" si="86"/>
        <v/>
      </c>
      <c r="D343" t="str">
        <f t="shared" si="86"/>
        <v/>
      </c>
      <c r="E343" s="25" t="str">
        <f t="shared" si="86"/>
        <v/>
      </c>
      <c r="F343" t="str">
        <f t="shared" si="81"/>
        <v/>
      </c>
      <c r="G343" t="str">
        <f t="shared" si="87"/>
        <v/>
      </c>
      <c r="H343" t="str">
        <f t="shared" si="87"/>
        <v/>
      </c>
      <c r="I343" t="str">
        <f t="shared" si="83"/>
        <v/>
      </c>
      <c r="J343" t="str">
        <f t="shared" si="88"/>
        <v/>
      </c>
      <c r="K343" t="str">
        <f t="shared" si="88"/>
        <v/>
      </c>
      <c r="L343" t="str">
        <f>IF(OR($A343="",入力シート_上限3千円!$G$2=""),"",入力シート_上限3千円!$G$2)</f>
        <v/>
      </c>
      <c r="M343" t="str">
        <f>IF(OR($A343="",入力シート_上限3千円!$G$3=""),"",入力シート_上限3千円!$G$3)</f>
        <v/>
      </c>
    </row>
    <row r="344" spans="1:13" x14ac:dyDescent="0.25">
      <c r="A344" t="str">
        <f>IF(入力シート_上限3千円!$B355="","",ROW()-1)</f>
        <v/>
      </c>
      <c r="B344" t="str">
        <f t="shared" si="79"/>
        <v/>
      </c>
      <c r="C344" t="str">
        <f t="shared" si="86"/>
        <v/>
      </c>
      <c r="D344" t="str">
        <f t="shared" si="86"/>
        <v/>
      </c>
      <c r="E344" s="25" t="str">
        <f t="shared" si="86"/>
        <v/>
      </c>
      <c r="F344" t="str">
        <f t="shared" si="81"/>
        <v/>
      </c>
      <c r="G344" t="str">
        <f t="shared" si="87"/>
        <v/>
      </c>
      <c r="H344" t="str">
        <f t="shared" si="87"/>
        <v/>
      </c>
      <c r="I344" t="str">
        <f t="shared" si="83"/>
        <v/>
      </c>
      <c r="J344" t="str">
        <f t="shared" si="88"/>
        <v/>
      </c>
      <c r="K344" t="str">
        <f t="shared" si="88"/>
        <v/>
      </c>
      <c r="L344" t="str">
        <f>IF(OR($A344="",入力シート_上限3千円!$G$2=""),"",入力シート_上限3千円!$G$2)</f>
        <v/>
      </c>
      <c r="M344" t="str">
        <f>IF(OR($A344="",入力シート_上限3千円!$G$3=""),"",入力シート_上限3千円!$G$3)</f>
        <v/>
      </c>
    </row>
    <row r="345" spans="1:13" x14ac:dyDescent="0.25">
      <c r="A345" t="str">
        <f>IF(入力シート_上限3千円!$B356="","",ROW()-1)</f>
        <v/>
      </c>
      <c r="B345" t="str">
        <f t="shared" si="79"/>
        <v/>
      </c>
      <c r="C345" t="str">
        <f t="shared" si="86"/>
        <v/>
      </c>
      <c r="D345" t="str">
        <f t="shared" si="86"/>
        <v/>
      </c>
      <c r="E345" s="25" t="str">
        <f t="shared" si="86"/>
        <v/>
      </c>
      <c r="F345" t="str">
        <f t="shared" si="81"/>
        <v/>
      </c>
      <c r="G345" t="str">
        <f t="shared" si="87"/>
        <v/>
      </c>
      <c r="H345" t="str">
        <f t="shared" si="87"/>
        <v/>
      </c>
      <c r="I345" t="str">
        <f t="shared" si="83"/>
        <v/>
      </c>
      <c r="J345" t="str">
        <f t="shared" si="88"/>
        <v/>
      </c>
      <c r="K345" t="str">
        <f t="shared" si="88"/>
        <v/>
      </c>
      <c r="L345" t="str">
        <f>IF(OR($A345="",入力シート_上限3千円!$G$2=""),"",入力シート_上限3千円!$G$2)</f>
        <v/>
      </c>
      <c r="M345" t="str">
        <f>IF(OR($A345="",入力シート_上限3千円!$G$3=""),"",入力シート_上限3千円!$G$3)</f>
        <v/>
      </c>
    </row>
    <row r="346" spans="1:13" x14ac:dyDescent="0.25">
      <c r="A346" t="str">
        <f>IF(入力シート_上限3千円!$B357="","",ROW()-1)</f>
        <v/>
      </c>
      <c r="B346" t="str">
        <f t="shared" si="79"/>
        <v/>
      </c>
      <c r="C346" t="str">
        <f t="shared" si="86"/>
        <v/>
      </c>
      <c r="D346" t="str">
        <f t="shared" si="86"/>
        <v/>
      </c>
      <c r="E346" s="25" t="str">
        <f t="shared" si="86"/>
        <v/>
      </c>
      <c r="F346" t="str">
        <f t="shared" si="81"/>
        <v/>
      </c>
      <c r="G346" t="str">
        <f t="shared" si="87"/>
        <v/>
      </c>
      <c r="H346" t="str">
        <f t="shared" si="87"/>
        <v/>
      </c>
      <c r="I346" t="str">
        <f t="shared" si="83"/>
        <v/>
      </c>
      <c r="J346" t="str">
        <f t="shared" si="88"/>
        <v/>
      </c>
      <c r="K346" t="str">
        <f t="shared" si="88"/>
        <v/>
      </c>
      <c r="L346" t="str">
        <f>IF(OR($A346="",入力シート_上限3千円!$G$2=""),"",入力シート_上限3千円!$G$2)</f>
        <v/>
      </c>
      <c r="M346" t="str">
        <f>IF(OR($A346="",入力シート_上限3千円!$G$3=""),"",入力シート_上限3千円!$G$3)</f>
        <v/>
      </c>
    </row>
    <row r="347" spans="1:13" x14ac:dyDescent="0.25">
      <c r="A347" t="str">
        <f>IF(入力シート_上限3千円!$B358="","",ROW()-1)</f>
        <v/>
      </c>
      <c r="B347" t="str">
        <f t="shared" si="79"/>
        <v/>
      </c>
      <c r="C347" t="str">
        <f t="shared" si="86"/>
        <v/>
      </c>
      <c r="D347" t="str">
        <f t="shared" si="86"/>
        <v/>
      </c>
      <c r="E347" s="25" t="str">
        <f t="shared" si="86"/>
        <v/>
      </c>
      <c r="F347" t="str">
        <f t="shared" si="81"/>
        <v/>
      </c>
      <c r="G347" t="str">
        <f t="shared" si="87"/>
        <v/>
      </c>
      <c r="H347" t="str">
        <f t="shared" si="87"/>
        <v/>
      </c>
      <c r="I347" t="str">
        <f t="shared" si="83"/>
        <v/>
      </c>
      <c r="J347" t="str">
        <f t="shared" si="88"/>
        <v/>
      </c>
      <c r="K347" t="str">
        <f t="shared" si="88"/>
        <v/>
      </c>
      <c r="L347" t="str">
        <f>IF(OR($A347="",入力シート_上限3千円!$G$2=""),"",入力シート_上限3千円!$G$2)</f>
        <v/>
      </c>
      <c r="M347" t="str">
        <f>IF(OR($A347="",入力シート_上限3千円!$G$3=""),"",入力シート_上限3千円!$G$3)</f>
        <v/>
      </c>
    </row>
    <row r="348" spans="1:13" x14ac:dyDescent="0.25">
      <c r="A348" t="str">
        <f>IF(入力シート_上限3千円!$B359="","",ROW()-1)</f>
        <v/>
      </c>
      <c r="B348" t="str">
        <f t="shared" si="79"/>
        <v/>
      </c>
      <c r="C348" t="str">
        <f t="shared" si="86"/>
        <v/>
      </c>
      <c r="D348" t="str">
        <f t="shared" si="86"/>
        <v/>
      </c>
      <c r="E348" s="25" t="str">
        <f t="shared" si="86"/>
        <v/>
      </c>
      <c r="F348" t="str">
        <f t="shared" si="81"/>
        <v/>
      </c>
      <c r="G348" t="str">
        <f t="shared" si="87"/>
        <v/>
      </c>
      <c r="H348" t="str">
        <f t="shared" si="87"/>
        <v/>
      </c>
      <c r="I348" t="str">
        <f t="shared" si="83"/>
        <v/>
      </c>
      <c r="J348" t="str">
        <f t="shared" si="88"/>
        <v/>
      </c>
      <c r="K348" t="str">
        <f t="shared" si="88"/>
        <v/>
      </c>
      <c r="L348" t="str">
        <f>IF(OR($A348="",入力シート_上限3千円!$G$2=""),"",入力シート_上限3千円!$G$2)</f>
        <v/>
      </c>
      <c r="M348" t="str">
        <f>IF(OR($A348="",入力シート_上限3千円!$G$3=""),"",入力シート_上限3千円!$G$3)</f>
        <v/>
      </c>
    </row>
    <row r="349" spans="1:13" x14ac:dyDescent="0.25">
      <c r="A349" t="str">
        <f>IF(入力シート_上限3千円!$B360="","",ROW()-1)</f>
        <v/>
      </c>
      <c r="B349" t="str">
        <f t="shared" si="79"/>
        <v/>
      </c>
      <c r="C349" t="str">
        <f t="shared" si="86"/>
        <v/>
      </c>
      <c r="D349" t="str">
        <f t="shared" si="86"/>
        <v/>
      </c>
      <c r="E349" s="25" t="str">
        <f t="shared" si="86"/>
        <v/>
      </c>
      <c r="F349" t="str">
        <f t="shared" si="81"/>
        <v/>
      </c>
      <c r="G349" t="str">
        <f t="shared" si="87"/>
        <v/>
      </c>
      <c r="H349" t="str">
        <f t="shared" si="87"/>
        <v/>
      </c>
      <c r="I349" t="str">
        <f t="shared" si="83"/>
        <v/>
      </c>
      <c r="J349" t="str">
        <f t="shared" si="88"/>
        <v/>
      </c>
      <c r="K349" t="str">
        <f t="shared" si="88"/>
        <v/>
      </c>
      <c r="L349" t="str">
        <f>IF(OR($A349="",入力シート_上限3千円!$G$2=""),"",入力シート_上限3千円!$G$2)</f>
        <v/>
      </c>
      <c r="M349" t="str">
        <f>IF(OR($A349="",入力シート_上限3千円!$G$3=""),"",入力シート_上限3千円!$G$3)</f>
        <v/>
      </c>
    </row>
    <row r="350" spans="1:13" x14ac:dyDescent="0.25">
      <c r="A350" t="str">
        <f>IF(入力シート_上限3千円!$B361="","",ROW()-1)</f>
        <v/>
      </c>
      <c r="B350" t="str">
        <f t="shared" si="79"/>
        <v/>
      </c>
      <c r="C350" t="str">
        <f t="shared" si="86"/>
        <v/>
      </c>
      <c r="D350" t="str">
        <f t="shared" si="86"/>
        <v/>
      </c>
      <c r="E350" s="25" t="str">
        <f t="shared" si="86"/>
        <v/>
      </c>
      <c r="F350" t="str">
        <f t="shared" si="81"/>
        <v/>
      </c>
      <c r="G350" t="str">
        <f t="shared" si="87"/>
        <v/>
      </c>
      <c r="H350" t="str">
        <f t="shared" si="87"/>
        <v/>
      </c>
      <c r="I350" t="str">
        <f t="shared" si="83"/>
        <v/>
      </c>
      <c r="J350" t="str">
        <f t="shared" si="88"/>
        <v/>
      </c>
      <c r="K350" t="str">
        <f t="shared" si="88"/>
        <v/>
      </c>
      <c r="L350" t="str">
        <f>IF(OR($A350="",入力シート_上限3千円!$G$2=""),"",入力シート_上限3千円!$G$2)</f>
        <v/>
      </c>
      <c r="M350" t="str">
        <f>IF(OR($A350="",入力シート_上限3千円!$G$3=""),"",入力シート_上限3千円!$G$3)</f>
        <v/>
      </c>
    </row>
    <row r="351" spans="1:13" x14ac:dyDescent="0.25">
      <c r="A351" t="str">
        <f>IF(入力シート_上限3千円!$B362="","",ROW()-1)</f>
        <v/>
      </c>
      <c r="B351" t="str">
        <f t="shared" si="79"/>
        <v/>
      </c>
      <c r="C351" t="str">
        <f t="shared" si="86"/>
        <v/>
      </c>
      <c r="D351" t="str">
        <f t="shared" si="86"/>
        <v/>
      </c>
      <c r="E351" s="25" t="str">
        <f t="shared" si="86"/>
        <v/>
      </c>
      <c r="F351" t="str">
        <f t="shared" si="81"/>
        <v/>
      </c>
      <c r="G351" t="str">
        <f t="shared" si="87"/>
        <v/>
      </c>
      <c r="H351" t="str">
        <f t="shared" si="87"/>
        <v/>
      </c>
      <c r="I351" t="str">
        <f t="shared" si="83"/>
        <v/>
      </c>
      <c r="J351" t="str">
        <f t="shared" si="88"/>
        <v/>
      </c>
      <c r="K351" t="str">
        <f t="shared" si="88"/>
        <v/>
      </c>
      <c r="L351" t="str">
        <f>IF(OR($A351="",入力シート_上限3千円!$G$2=""),"",入力シート_上限3千円!$G$2)</f>
        <v/>
      </c>
      <c r="M351" t="str">
        <f>IF(OR($A351="",入力シート_上限3千円!$G$3=""),"",入力シート_上限3千円!$G$3)</f>
        <v/>
      </c>
    </row>
    <row r="352" spans="1:13" x14ac:dyDescent="0.25">
      <c r="A352" t="str">
        <f>IF(入力シート_上限3千円!$B363="","",ROW()-1)</f>
        <v/>
      </c>
      <c r="B352" t="str">
        <f t="shared" si="79"/>
        <v/>
      </c>
      <c r="C352" t="str">
        <f t="shared" ref="C352:E361" si="89">IFERROR(IF(VLOOKUP($A352,実績一覧,COLUMN(),FALSE)=0,"",VLOOKUP($A352,実績一覧,COLUMN(),FALSE)),"")</f>
        <v/>
      </c>
      <c r="D352" t="str">
        <f t="shared" si="89"/>
        <v/>
      </c>
      <c r="E352" s="25" t="str">
        <f t="shared" si="89"/>
        <v/>
      </c>
      <c r="F352" t="str">
        <f t="shared" si="81"/>
        <v/>
      </c>
      <c r="G352" t="str">
        <f t="shared" si="87"/>
        <v/>
      </c>
      <c r="H352" t="str">
        <f t="shared" si="87"/>
        <v/>
      </c>
      <c r="I352" t="str">
        <f t="shared" si="83"/>
        <v/>
      </c>
      <c r="J352" t="str">
        <f t="shared" si="88"/>
        <v/>
      </c>
      <c r="K352" t="str">
        <f t="shared" si="88"/>
        <v/>
      </c>
      <c r="L352" t="str">
        <f>IF(OR($A352="",入力シート_上限3千円!$G$2=""),"",入力シート_上限3千円!$G$2)</f>
        <v/>
      </c>
      <c r="M352" t="str">
        <f>IF(OR($A352="",入力シート_上限3千円!$G$3=""),"",入力シート_上限3千円!$G$3)</f>
        <v/>
      </c>
    </row>
    <row r="353" spans="1:13" x14ac:dyDescent="0.25">
      <c r="A353" t="str">
        <f>IF(入力シート_上限3千円!$B364="","",ROW()-1)</f>
        <v/>
      </c>
      <c r="B353" t="str">
        <f t="shared" si="79"/>
        <v/>
      </c>
      <c r="C353" t="str">
        <f t="shared" si="89"/>
        <v/>
      </c>
      <c r="D353" t="str">
        <f t="shared" si="89"/>
        <v/>
      </c>
      <c r="E353" s="25" t="str">
        <f t="shared" si="89"/>
        <v/>
      </c>
      <c r="F353" t="str">
        <f t="shared" si="81"/>
        <v/>
      </c>
      <c r="G353" t="str">
        <f t="shared" si="87"/>
        <v/>
      </c>
      <c r="H353" t="str">
        <f t="shared" si="87"/>
        <v/>
      </c>
      <c r="I353" t="str">
        <f t="shared" si="83"/>
        <v/>
      </c>
      <c r="J353" t="str">
        <f t="shared" si="88"/>
        <v/>
      </c>
      <c r="K353" t="str">
        <f t="shared" si="88"/>
        <v/>
      </c>
      <c r="L353" t="str">
        <f>IF(OR($A353="",入力シート_上限3千円!$G$2=""),"",入力シート_上限3千円!$G$2)</f>
        <v/>
      </c>
      <c r="M353" t="str">
        <f>IF(OR($A353="",入力シート_上限3千円!$G$3=""),"",入力シート_上限3千円!$G$3)</f>
        <v/>
      </c>
    </row>
    <row r="354" spans="1:13" x14ac:dyDescent="0.25">
      <c r="A354" t="str">
        <f>IF(入力シート_上限3千円!$B365="","",ROW()-1)</f>
        <v/>
      </c>
      <c r="B354" t="str">
        <f t="shared" si="79"/>
        <v/>
      </c>
      <c r="C354" t="str">
        <f t="shared" si="89"/>
        <v/>
      </c>
      <c r="D354" t="str">
        <f t="shared" si="89"/>
        <v/>
      </c>
      <c r="E354" s="25" t="str">
        <f t="shared" si="89"/>
        <v/>
      </c>
      <c r="F354" t="str">
        <f t="shared" si="81"/>
        <v/>
      </c>
      <c r="G354" t="str">
        <f t="shared" si="87"/>
        <v/>
      </c>
      <c r="H354" t="str">
        <f t="shared" si="87"/>
        <v/>
      </c>
      <c r="I354" t="str">
        <f t="shared" si="83"/>
        <v/>
      </c>
      <c r="J354" t="str">
        <f t="shared" si="88"/>
        <v/>
      </c>
      <c r="K354" t="str">
        <f t="shared" si="88"/>
        <v/>
      </c>
      <c r="L354" t="str">
        <f>IF(OR($A354="",入力シート_上限3千円!$G$2=""),"",入力シート_上限3千円!$G$2)</f>
        <v/>
      </c>
      <c r="M354" t="str">
        <f>IF(OR($A354="",入力シート_上限3千円!$G$3=""),"",入力シート_上限3千円!$G$3)</f>
        <v/>
      </c>
    </row>
    <row r="355" spans="1:13" x14ac:dyDescent="0.25">
      <c r="A355" t="str">
        <f>IF(入力シート_上限3千円!$B366="","",ROW()-1)</f>
        <v/>
      </c>
      <c r="B355" t="str">
        <f t="shared" si="79"/>
        <v/>
      </c>
      <c r="C355" t="str">
        <f t="shared" si="89"/>
        <v/>
      </c>
      <c r="D355" t="str">
        <f t="shared" si="89"/>
        <v/>
      </c>
      <c r="E355" s="25" t="str">
        <f t="shared" si="89"/>
        <v/>
      </c>
      <c r="F355" t="str">
        <f t="shared" si="81"/>
        <v/>
      </c>
      <c r="G355" t="str">
        <f t="shared" si="87"/>
        <v/>
      </c>
      <c r="H355" t="str">
        <f t="shared" si="87"/>
        <v/>
      </c>
      <c r="I355" t="str">
        <f t="shared" si="83"/>
        <v/>
      </c>
      <c r="J355" t="str">
        <f t="shared" si="88"/>
        <v/>
      </c>
      <c r="K355" t="str">
        <f t="shared" si="88"/>
        <v/>
      </c>
      <c r="L355" t="str">
        <f>IF(OR($A355="",入力シート_上限3千円!$G$2=""),"",入力シート_上限3千円!$G$2)</f>
        <v/>
      </c>
      <c r="M355" t="str">
        <f>IF(OR($A355="",入力シート_上限3千円!$G$3=""),"",入力シート_上限3千円!$G$3)</f>
        <v/>
      </c>
    </row>
    <row r="356" spans="1:13" x14ac:dyDescent="0.25">
      <c r="A356" t="str">
        <f>IF(入力シート_上限3千円!$B367="","",ROW()-1)</f>
        <v/>
      </c>
      <c r="B356" t="str">
        <f t="shared" si="79"/>
        <v/>
      </c>
      <c r="C356" t="str">
        <f t="shared" si="89"/>
        <v/>
      </c>
      <c r="D356" t="str">
        <f t="shared" si="89"/>
        <v/>
      </c>
      <c r="E356" s="25" t="str">
        <f t="shared" si="89"/>
        <v/>
      </c>
      <c r="F356" t="str">
        <f t="shared" si="81"/>
        <v/>
      </c>
      <c r="G356" t="str">
        <f t="shared" si="87"/>
        <v/>
      </c>
      <c r="H356" t="str">
        <f t="shared" si="87"/>
        <v/>
      </c>
      <c r="I356" t="str">
        <f t="shared" si="83"/>
        <v/>
      </c>
      <c r="J356" t="str">
        <f t="shared" si="88"/>
        <v/>
      </c>
      <c r="K356" t="str">
        <f t="shared" si="88"/>
        <v/>
      </c>
      <c r="L356" t="str">
        <f>IF(OR($A356="",入力シート_上限3千円!$G$2=""),"",入力シート_上限3千円!$G$2)</f>
        <v/>
      </c>
      <c r="M356" t="str">
        <f>IF(OR($A356="",入力シート_上限3千円!$G$3=""),"",入力シート_上限3千円!$G$3)</f>
        <v/>
      </c>
    </row>
    <row r="357" spans="1:13" x14ac:dyDescent="0.25">
      <c r="A357" t="str">
        <f>IF(入力シート_上限3千円!$B368="","",ROW()-1)</f>
        <v/>
      </c>
      <c r="B357" t="str">
        <f t="shared" si="79"/>
        <v/>
      </c>
      <c r="C357" t="str">
        <f t="shared" si="89"/>
        <v/>
      </c>
      <c r="D357" t="str">
        <f t="shared" si="89"/>
        <v/>
      </c>
      <c r="E357" s="25" t="str">
        <f t="shared" si="89"/>
        <v/>
      </c>
      <c r="F357" t="str">
        <f t="shared" si="81"/>
        <v/>
      </c>
      <c r="G357" t="str">
        <f t="shared" si="87"/>
        <v/>
      </c>
      <c r="H357" t="str">
        <f t="shared" si="87"/>
        <v/>
      </c>
      <c r="I357" t="str">
        <f t="shared" si="83"/>
        <v/>
      </c>
      <c r="J357" t="str">
        <f t="shared" si="88"/>
        <v/>
      </c>
      <c r="K357" t="str">
        <f t="shared" si="88"/>
        <v/>
      </c>
      <c r="L357" t="str">
        <f>IF(OR($A357="",入力シート_上限3千円!$G$2=""),"",入力シート_上限3千円!$G$2)</f>
        <v/>
      </c>
      <c r="M357" t="str">
        <f>IF(OR($A357="",入力シート_上限3千円!$G$3=""),"",入力シート_上限3千円!$G$3)</f>
        <v/>
      </c>
    </row>
    <row r="358" spans="1:13" x14ac:dyDescent="0.25">
      <c r="A358" t="str">
        <f>IF(入力シート_上限3千円!$B369="","",ROW()-1)</f>
        <v/>
      </c>
      <c r="B358" t="str">
        <f t="shared" si="79"/>
        <v/>
      </c>
      <c r="C358" t="str">
        <f t="shared" si="89"/>
        <v/>
      </c>
      <c r="D358" t="str">
        <f t="shared" si="89"/>
        <v/>
      </c>
      <c r="E358" s="25" t="str">
        <f t="shared" si="89"/>
        <v/>
      </c>
      <c r="F358" t="str">
        <f t="shared" si="81"/>
        <v/>
      </c>
      <c r="G358" t="str">
        <f t="shared" si="87"/>
        <v/>
      </c>
      <c r="H358" t="str">
        <f t="shared" si="87"/>
        <v/>
      </c>
      <c r="I358" t="str">
        <f t="shared" si="83"/>
        <v/>
      </c>
      <c r="J358" t="str">
        <f t="shared" si="88"/>
        <v/>
      </c>
      <c r="K358" t="str">
        <f t="shared" si="88"/>
        <v/>
      </c>
      <c r="L358" t="str">
        <f>IF(OR($A358="",入力シート_上限3千円!$G$2=""),"",入力シート_上限3千円!$G$2)</f>
        <v/>
      </c>
      <c r="M358" t="str">
        <f>IF(OR($A358="",入力シート_上限3千円!$G$3=""),"",入力シート_上限3千円!$G$3)</f>
        <v/>
      </c>
    </row>
    <row r="359" spans="1:13" x14ac:dyDescent="0.25">
      <c r="A359" t="str">
        <f>IF(入力シート_上限3千円!$B370="","",ROW()-1)</f>
        <v/>
      </c>
      <c r="B359" t="str">
        <f t="shared" si="79"/>
        <v/>
      </c>
      <c r="C359" t="str">
        <f t="shared" si="89"/>
        <v/>
      </c>
      <c r="D359" t="str">
        <f t="shared" si="89"/>
        <v/>
      </c>
      <c r="E359" s="25" t="str">
        <f t="shared" si="89"/>
        <v/>
      </c>
      <c r="F359" t="str">
        <f t="shared" si="81"/>
        <v/>
      </c>
      <c r="G359" t="str">
        <f t="shared" si="87"/>
        <v/>
      </c>
      <c r="H359" t="str">
        <f t="shared" si="87"/>
        <v/>
      </c>
      <c r="I359" t="str">
        <f t="shared" si="83"/>
        <v/>
      </c>
      <c r="J359" t="str">
        <f t="shared" si="88"/>
        <v/>
      </c>
      <c r="K359" t="str">
        <f t="shared" si="88"/>
        <v/>
      </c>
      <c r="L359" t="str">
        <f>IF(OR($A359="",入力シート_上限3千円!$G$2=""),"",入力シート_上限3千円!$G$2)</f>
        <v/>
      </c>
      <c r="M359" t="str">
        <f>IF(OR($A359="",入力シート_上限3千円!$G$3=""),"",入力シート_上限3千円!$G$3)</f>
        <v/>
      </c>
    </row>
    <row r="360" spans="1:13" x14ac:dyDescent="0.25">
      <c r="A360" t="str">
        <f>IF(入力シート_上限3千円!$B371="","",ROW()-1)</f>
        <v/>
      </c>
      <c r="B360" t="str">
        <f t="shared" si="79"/>
        <v/>
      </c>
      <c r="C360" t="str">
        <f t="shared" si="89"/>
        <v/>
      </c>
      <c r="D360" t="str">
        <f t="shared" si="89"/>
        <v/>
      </c>
      <c r="E360" s="25" t="str">
        <f t="shared" si="89"/>
        <v/>
      </c>
      <c r="F360" t="str">
        <f t="shared" si="81"/>
        <v/>
      </c>
      <c r="G360" t="str">
        <f t="shared" si="87"/>
        <v/>
      </c>
      <c r="H360" t="str">
        <f t="shared" si="87"/>
        <v/>
      </c>
      <c r="I360" t="str">
        <f t="shared" si="83"/>
        <v/>
      </c>
      <c r="J360" t="str">
        <f t="shared" si="88"/>
        <v/>
      </c>
      <c r="K360" t="str">
        <f t="shared" si="88"/>
        <v/>
      </c>
      <c r="L360" t="str">
        <f>IF(OR($A360="",入力シート_上限3千円!$G$2=""),"",入力シート_上限3千円!$G$2)</f>
        <v/>
      </c>
      <c r="M360" t="str">
        <f>IF(OR($A360="",入力シート_上限3千円!$G$3=""),"",入力シート_上限3千円!$G$3)</f>
        <v/>
      </c>
    </row>
    <row r="361" spans="1:13" x14ac:dyDescent="0.25">
      <c r="A361" t="str">
        <f>IF(入力シート_上限3千円!$B372="","",ROW()-1)</f>
        <v/>
      </c>
      <c r="B361" t="str">
        <f t="shared" si="79"/>
        <v/>
      </c>
      <c r="C361" t="str">
        <f t="shared" si="89"/>
        <v/>
      </c>
      <c r="D361" t="str">
        <f t="shared" si="89"/>
        <v/>
      </c>
      <c r="E361" s="25" t="str">
        <f t="shared" si="89"/>
        <v/>
      </c>
      <c r="F361" t="str">
        <f t="shared" si="81"/>
        <v/>
      </c>
      <c r="G361" t="str">
        <f t="shared" si="87"/>
        <v/>
      </c>
      <c r="H361" t="str">
        <f t="shared" si="87"/>
        <v/>
      </c>
      <c r="I361" t="str">
        <f t="shared" si="83"/>
        <v/>
      </c>
      <c r="J361" t="str">
        <f t="shared" si="88"/>
        <v/>
      </c>
      <c r="K361" t="str">
        <f t="shared" si="88"/>
        <v/>
      </c>
      <c r="L361" t="str">
        <f>IF(OR($A361="",入力シート_上限3千円!$G$2=""),"",入力シート_上限3千円!$G$2)</f>
        <v/>
      </c>
      <c r="M361" t="str">
        <f>IF(OR($A361="",入力シート_上限3千円!$G$3=""),"",入力シート_上限3千円!$G$3)</f>
        <v/>
      </c>
    </row>
    <row r="362" spans="1:13" x14ac:dyDescent="0.25">
      <c r="A362" t="str">
        <f>IF(入力シート_上限3千円!$B373="","",ROW()-1)</f>
        <v/>
      </c>
      <c r="B362" t="str">
        <f t="shared" si="79"/>
        <v/>
      </c>
      <c r="C362" t="str">
        <f t="shared" ref="C362:E371" si="90">IFERROR(IF(VLOOKUP($A362,実績一覧,COLUMN(),FALSE)=0,"",VLOOKUP($A362,実績一覧,COLUMN(),FALSE)),"")</f>
        <v/>
      </c>
      <c r="D362" t="str">
        <f t="shared" si="90"/>
        <v/>
      </c>
      <c r="E362" s="25" t="str">
        <f t="shared" si="90"/>
        <v/>
      </c>
      <c r="F362" t="str">
        <f t="shared" si="81"/>
        <v/>
      </c>
      <c r="G362" t="str">
        <f t="shared" ref="G362:H381" si="91">IFERROR(IF(VLOOKUP($A362,実績一覧,COLUMN()+1,FALSE)=0,"",VLOOKUP($A362,実績一覧,COLUMN()+1,FALSE)),"")</f>
        <v/>
      </c>
      <c r="H362" t="str">
        <f t="shared" si="91"/>
        <v/>
      </c>
      <c r="I362" t="str">
        <f t="shared" si="83"/>
        <v/>
      </c>
      <c r="J362" t="str">
        <f t="shared" ref="J362:K381" si="92">IFERROR(IF(VLOOKUP($A362,実績一覧,COLUMN()+3,FALSE)=0,"",VLOOKUP($A362,実績一覧,COLUMN()+3,FALSE)),"")</f>
        <v/>
      </c>
      <c r="K362" t="str">
        <f t="shared" si="92"/>
        <v/>
      </c>
      <c r="L362" t="str">
        <f>IF(OR($A362="",入力シート_上限3千円!$G$2=""),"",入力シート_上限3千円!$G$2)</f>
        <v/>
      </c>
      <c r="M362" t="str">
        <f>IF(OR($A362="",入力シート_上限3千円!$G$3=""),"",入力シート_上限3千円!$G$3)</f>
        <v/>
      </c>
    </row>
    <row r="363" spans="1:13" x14ac:dyDescent="0.25">
      <c r="A363" t="str">
        <f>IF(入力シート_上限3千円!$B374="","",ROW()-1)</f>
        <v/>
      </c>
      <c r="B363" t="str">
        <f t="shared" si="79"/>
        <v/>
      </c>
      <c r="C363" t="str">
        <f t="shared" si="90"/>
        <v/>
      </c>
      <c r="D363" t="str">
        <f t="shared" si="90"/>
        <v/>
      </c>
      <c r="E363" s="25" t="str">
        <f t="shared" si="90"/>
        <v/>
      </c>
      <c r="F363" t="str">
        <f t="shared" si="81"/>
        <v/>
      </c>
      <c r="G363" t="str">
        <f t="shared" si="91"/>
        <v/>
      </c>
      <c r="H363" t="str">
        <f t="shared" si="91"/>
        <v/>
      </c>
      <c r="I363" t="str">
        <f t="shared" si="83"/>
        <v/>
      </c>
      <c r="J363" t="str">
        <f t="shared" si="92"/>
        <v/>
      </c>
      <c r="K363" t="str">
        <f t="shared" si="92"/>
        <v/>
      </c>
      <c r="L363" t="str">
        <f>IF(OR($A363="",入力シート_上限3千円!$G$2=""),"",入力シート_上限3千円!$G$2)</f>
        <v/>
      </c>
      <c r="M363" t="str">
        <f>IF(OR($A363="",入力シート_上限3千円!$G$3=""),"",入力シート_上限3千円!$G$3)</f>
        <v/>
      </c>
    </row>
    <row r="364" spans="1:13" x14ac:dyDescent="0.25">
      <c r="A364" t="str">
        <f>IF(入力シート_上限3千円!$B375="","",ROW()-1)</f>
        <v/>
      </c>
      <c r="B364" t="str">
        <f t="shared" si="79"/>
        <v/>
      </c>
      <c r="C364" t="str">
        <f t="shared" si="90"/>
        <v/>
      </c>
      <c r="D364" t="str">
        <f t="shared" si="90"/>
        <v/>
      </c>
      <c r="E364" s="25" t="str">
        <f t="shared" si="90"/>
        <v/>
      </c>
      <c r="F364" t="str">
        <f t="shared" si="81"/>
        <v/>
      </c>
      <c r="G364" t="str">
        <f t="shared" si="91"/>
        <v/>
      </c>
      <c r="H364" t="str">
        <f t="shared" si="91"/>
        <v/>
      </c>
      <c r="I364" t="str">
        <f t="shared" si="83"/>
        <v/>
      </c>
      <c r="J364" t="str">
        <f t="shared" si="92"/>
        <v/>
      </c>
      <c r="K364" t="str">
        <f t="shared" si="92"/>
        <v/>
      </c>
      <c r="L364" t="str">
        <f>IF(OR($A364="",入力シート_上限3千円!$G$2=""),"",入力シート_上限3千円!$G$2)</f>
        <v/>
      </c>
      <c r="M364" t="str">
        <f>IF(OR($A364="",入力シート_上限3千円!$G$3=""),"",入力シート_上限3千円!$G$3)</f>
        <v/>
      </c>
    </row>
    <row r="365" spans="1:13" x14ac:dyDescent="0.25">
      <c r="A365" t="str">
        <f>IF(入力シート_上限3千円!$B376="","",ROW()-1)</f>
        <v/>
      </c>
      <c r="B365" t="str">
        <f t="shared" si="79"/>
        <v/>
      </c>
      <c r="C365" t="str">
        <f t="shared" si="90"/>
        <v/>
      </c>
      <c r="D365" t="str">
        <f t="shared" si="90"/>
        <v/>
      </c>
      <c r="E365" s="25" t="str">
        <f t="shared" si="90"/>
        <v/>
      </c>
      <c r="F365" t="str">
        <f t="shared" si="81"/>
        <v/>
      </c>
      <c r="G365" t="str">
        <f t="shared" si="91"/>
        <v/>
      </c>
      <c r="H365" t="str">
        <f t="shared" si="91"/>
        <v/>
      </c>
      <c r="I365" t="str">
        <f t="shared" si="83"/>
        <v/>
      </c>
      <c r="J365" t="str">
        <f t="shared" si="92"/>
        <v/>
      </c>
      <c r="K365" t="str">
        <f t="shared" si="92"/>
        <v/>
      </c>
      <c r="L365" t="str">
        <f>IF(OR($A365="",入力シート_上限3千円!$G$2=""),"",入力シート_上限3千円!$G$2)</f>
        <v/>
      </c>
      <c r="M365" t="str">
        <f>IF(OR($A365="",入力シート_上限3千円!$G$3=""),"",入力シート_上限3千円!$G$3)</f>
        <v/>
      </c>
    </row>
    <row r="366" spans="1:13" x14ac:dyDescent="0.25">
      <c r="A366" t="str">
        <f>IF(入力シート_上限3千円!$B377="","",ROW()-1)</f>
        <v/>
      </c>
      <c r="B366" t="str">
        <f t="shared" si="79"/>
        <v/>
      </c>
      <c r="C366" t="str">
        <f t="shared" si="90"/>
        <v/>
      </c>
      <c r="D366" t="str">
        <f t="shared" si="90"/>
        <v/>
      </c>
      <c r="E366" s="25" t="str">
        <f t="shared" si="90"/>
        <v/>
      </c>
      <c r="F366" t="str">
        <f t="shared" si="81"/>
        <v/>
      </c>
      <c r="G366" t="str">
        <f t="shared" si="91"/>
        <v/>
      </c>
      <c r="H366" t="str">
        <f t="shared" si="91"/>
        <v/>
      </c>
      <c r="I366" t="str">
        <f t="shared" si="83"/>
        <v/>
      </c>
      <c r="J366" t="str">
        <f t="shared" si="92"/>
        <v/>
      </c>
      <c r="K366" t="str">
        <f t="shared" si="92"/>
        <v/>
      </c>
      <c r="L366" t="str">
        <f>IF(OR($A366="",入力シート_上限3千円!$G$2=""),"",入力シート_上限3千円!$G$2)</f>
        <v/>
      </c>
      <c r="M366" t="str">
        <f>IF(OR($A366="",入力シート_上限3千円!$G$3=""),"",入力シート_上限3千円!$G$3)</f>
        <v/>
      </c>
    </row>
    <row r="367" spans="1:13" x14ac:dyDescent="0.25">
      <c r="A367" t="str">
        <f>IF(入力シート_上限3千円!$B378="","",ROW()-1)</f>
        <v/>
      </c>
      <c r="B367" t="str">
        <f t="shared" si="79"/>
        <v/>
      </c>
      <c r="C367" t="str">
        <f t="shared" si="90"/>
        <v/>
      </c>
      <c r="D367" t="str">
        <f t="shared" si="90"/>
        <v/>
      </c>
      <c r="E367" s="25" t="str">
        <f t="shared" si="90"/>
        <v/>
      </c>
      <c r="F367" t="str">
        <f t="shared" si="81"/>
        <v/>
      </c>
      <c r="G367" t="str">
        <f t="shared" si="91"/>
        <v/>
      </c>
      <c r="H367" t="str">
        <f t="shared" si="91"/>
        <v/>
      </c>
      <c r="I367" t="str">
        <f t="shared" si="83"/>
        <v/>
      </c>
      <c r="J367" t="str">
        <f t="shared" si="92"/>
        <v/>
      </c>
      <c r="K367" t="str">
        <f t="shared" si="92"/>
        <v/>
      </c>
      <c r="L367" t="str">
        <f>IF(OR($A367="",入力シート_上限3千円!$G$2=""),"",入力シート_上限3千円!$G$2)</f>
        <v/>
      </c>
      <c r="M367" t="str">
        <f>IF(OR($A367="",入力シート_上限3千円!$G$3=""),"",入力シート_上限3千円!$G$3)</f>
        <v/>
      </c>
    </row>
    <row r="368" spans="1:13" x14ac:dyDescent="0.25">
      <c r="A368" t="str">
        <f>IF(入力シート_上限3千円!$B379="","",ROW()-1)</f>
        <v/>
      </c>
      <c r="B368" t="str">
        <f t="shared" si="79"/>
        <v/>
      </c>
      <c r="C368" t="str">
        <f t="shared" si="90"/>
        <v/>
      </c>
      <c r="D368" t="str">
        <f t="shared" si="90"/>
        <v/>
      </c>
      <c r="E368" s="25" t="str">
        <f t="shared" si="90"/>
        <v/>
      </c>
      <c r="F368" t="str">
        <f t="shared" si="81"/>
        <v/>
      </c>
      <c r="G368" t="str">
        <f t="shared" si="91"/>
        <v/>
      </c>
      <c r="H368" t="str">
        <f t="shared" si="91"/>
        <v/>
      </c>
      <c r="I368" t="str">
        <f t="shared" si="83"/>
        <v/>
      </c>
      <c r="J368" t="str">
        <f t="shared" si="92"/>
        <v/>
      </c>
      <c r="K368" t="str">
        <f t="shared" si="92"/>
        <v/>
      </c>
      <c r="L368" t="str">
        <f>IF(OR($A368="",入力シート_上限3千円!$G$2=""),"",入力シート_上限3千円!$G$2)</f>
        <v/>
      </c>
      <c r="M368" t="str">
        <f>IF(OR($A368="",入力シート_上限3千円!$G$3=""),"",入力シート_上限3千円!$G$3)</f>
        <v/>
      </c>
    </row>
    <row r="369" spans="1:13" x14ac:dyDescent="0.25">
      <c r="A369" t="str">
        <f>IF(入力シート_上限3千円!$B380="","",ROW()-1)</f>
        <v/>
      </c>
      <c r="B369" t="str">
        <f t="shared" si="79"/>
        <v/>
      </c>
      <c r="C369" t="str">
        <f t="shared" si="90"/>
        <v/>
      </c>
      <c r="D369" t="str">
        <f t="shared" si="90"/>
        <v/>
      </c>
      <c r="E369" s="25" t="str">
        <f t="shared" si="90"/>
        <v/>
      </c>
      <c r="F369" t="str">
        <f t="shared" si="81"/>
        <v/>
      </c>
      <c r="G369" t="str">
        <f t="shared" si="91"/>
        <v/>
      </c>
      <c r="H369" t="str">
        <f t="shared" si="91"/>
        <v/>
      </c>
      <c r="I369" t="str">
        <f t="shared" si="83"/>
        <v/>
      </c>
      <c r="J369" t="str">
        <f t="shared" si="92"/>
        <v/>
      </c>
      <c r="K369" t="str">
        <f t="shared" si="92"/>
        <v/>
      </c>
      <c r="L369" t="str">
        <f>IF(OR($A369="",入力シート_上限3千円!$G$2=""),"",入力シート_上限3千円!$G$2)</f>
        <v/>
      </c>
      <c r="M369" t="str">
        <f>IF(OR($A369="",入力シート_上限3千円!$G$3=""),"",入力シート_上限3千円!$G$3)</f>
        <v/>
      </c>
    </row>
    <row r="370" spans="1:13" x14ac:dyDescent="0.25">
      <c r="A370" t="str">
        <f>IF(入力シート_上限3千円!$B381="","",ROW()-1)</f>
        <v/>
      </c>
      <c r="B370" t="str">
        <f t="shared" si="79"/>
        <v/>
      </c>
      <c r="C370" t="str">
        <f t="shared" si="90"/>
        <v/>
      </c>
      <c r="D370" t="str">
        <f t="shared" si="90"/>
        <v/>
      </c>
      <c r="E370" s="25" t="str">
        <f t="shared" si="90"/>
        <v/>
      </c>
      <c r="F370" t="str">
        <f t="shared" si="81"/>
        <v/>
      </c>
      <c r="G370" t="str">
        <f t="shared" si="91"/>
        <v/>
      </c>
      <c r="H370" t="str">
        <f t="shared" si="91"/>
        <v/>
      </c>
      <c r="I370" t="str">
        <f t="shared" si="83"/>
        <v/>
      </c>
      <c r="J370" t="str">
        <f t="shared" si="92"/>
        <v/>
      </c>
      <c r="K370" t="str">
        <f t="shared" si="92"/>
        <v/>
      </c>
      <c r="L370" t="str">
        <f>IF(OR($A370="",入力シート_上限3千円!$G$2=""),"",入力シート_上限3千円!$G$2)</f>
        <v/>
      </c>
      <c r="M370" t="str">
        <f>IF(OR($A370="",入力シート_上限3千円!$G$3=""),"",入力シート_上限3千円!$G$3)</f>
        <v/>
      </c>
    </row>
    <row r="371" spans="1:13" x14ac:dyDescent="0.25">
      <c r="A371" t="str">
        <f>IF(入力シート_上限3千円!$B382="","",ROW()-1)</f>
        <v/>
      </c>
      <c r="B371" t="str">
        <f t="shared" si="79"/>
        <v/>
      </c>
      <c r="C371" t="str">
        <f t="shared" si="90"/>
        <v/>
      </c>
      <c r="D371" t="str">
        <f t="shared" si="90"/>
        <v/>
      </c>
      <c r="E371" s="25" t="str">
        <f t="shared" si="90"/>
        <v/>
      </c>
      <c r="F371" t="str">
        <f t="shared" si="81"/>
        <v/>
      </c>
      <c r="G371" t="str">
        <f t="shared" si="91"/>
        <v/>
      </c>
      <c r="H371" t="str">
        <f t="shared" si="91"/>
        <v/>
      </c>
      <c r="I371" t="str">
        <f t="shared" si="83"/>
        <v/>
      </c>
      <c r="J371" t="str">
        <f t="shared" si="92"/>
        <v/>
      </c>
      <c r="K371" t="str">
        <f t="shared" si="92"/>
        <v/>
      </c>
      <c r="L371" t="str">
        <f>IF(OR($A371="",入力シート_上限3千円!$G$2=""),"",入力シート_上限3千円!$G$2)</f>
        <v/>
      </c>
      <c r="M371" t="str">
        <f>IF(OR($A371="",入力シート_上限3千円!$G$3=""),"",入力シート_上限3千円!$G$3)</f>
        <v/>
      </c>
    </row>
    <row r="372" spans="1:13" x14ac:dyDescent="0.25">
      <c r="A372" t="str">
        <f>IF(入力シート_上限3千円!$B383="","",ROW()-1)</f>
        <v/>
      </c>
      <c r="B372" t="str">
        <f t="shared" si="79"/>
        <v/>
      </c>
      <c r="C372" t="str">
        <f t="shared" ref="C372:E381" si="93">IFERROR(IF(VLOOKUP($A372,実績一覧,COLUMN(),FALSE)=0,"",VLOOKUP($A372,実績一覧,COLUMN(),FALSE)),"")</f>
        <v/>
      </c>
      <c r="D372" t="str">
        <f t="shared" si="93"/>
        <v/>
      </c>
      <c r="E372" s="25" t="str">
        <f t="shared" si="93"/>
        <v/>
      </c>
      <c r="F372" t="str">
        <f t="shared" si="81"/>
        <v/>
      </c>
      <c r="G372" t="str">
        <f t="shared" si="91"/>
        <v/>
      </c>
      <c r="H372" t="str">
        <f t="shared" si="91"/>
        <v/>
      </c>
      <c r="I372" t="str">
        <f t="shared" si="83"/>
        <v/>
      </c>
      <c r="J372" t="str">
        <f t="shared" si="92"/>
        <v/>
      </c>
      <c r="K372" t="str">
        <f t="shared" si="92"/>
        <v/>
      </c>
      <c r="L372" t="str">
        <f>IF(OR($A372="",入力シート_上限3千円!$G$2=""),"",入力シート_上限3千円!$G$2)</f>
        <v/>
      </c>
      <c r="M372" t="str">
        <f>IF(OR($A372="",入力シート_上限3千円!$G$3=""),"",入力シート_上限3千円!$G$3)</f>
        <v/>
      </c>
    </row>
    <row r="373" spans="1:13" x14ac:dyDescent="0.25">
      <c r="A373" t="str">
        <f>IF(入力シート_上限3千円!$B384="","",ROW()-1)</f>
        <v/>
      </c>
      <c r="B373" t="str">
        <f t="shared" si="79"/>
        <v/>
      </c>
      <c r="C373" t="str">
        <f t="shared" si="93"/>
        <v/>
      </c>
      <c r="D373" t="str">
        <f t="shared" si="93"/>
        <v/>
      </c>
      <c r="E373" s="25" t="str">
        <f t="shared" si="93"/>
        <v/>
      </c>
      <c r="F373" t="str">
        <f t="shared" si="81"/>
        <v/>
      </c>
      <c r="G373" t="str">
        <f t="shared" si="91"/>
        <v/>
      </c>
      <c r="H373" t="str">
        <f t="shared" si="91"/>
        <v/>
      </c>
      <c r="I373" t="str">
        <f t="shared" si="83"/>
        <v/>
      </c>
      <c r="J373" t="str">
        <f t="shared" si="92"/>
        <v/>
      </c>
      <c r="K373" t="str">
        <f t="shared" si="92"/>
        <v/>
      </c>
      <c r="L373" t="str">
        <f>IF(OR($A373="",入力シート_上限3千円!$G$2=""),"",入力シート_上限3千円!$G$2)</f>
        <v/>
      </c>
      <c r="M373" t="str">
        <f>IF(OR($A373="",入力シート_上限3千円!$G$3=""),"",入力シート_上限3千円!$G$3)</f>
        <v/>
      </c>
    </row>
    <row r="374" spans="1:13" x14ac:dyDescent="0.25">
      <c r="A374" t="str">
        <f>IF(入力シート_上限3千円!$B385="","",ROW()-1)</f>
        <v/>
      </c>
      <c r="B374" t="str">
        <f t="shared" si="79"/>
        <v/>
      </c>
      <c r="C374" t="str">
        <f t="shared" si="93"/>
        <v/>
      </c>
      <c r="D374" t="str">
        <f t="shared" si="93"/>
        <v/>
      </c>
      <c r="E374" s="25" t="str">
        <f t="shared" si="93"/>
        <v/>
      </c>
      <c r="F374" t="str">
        <f t="shared" si="81"/>
        <v/>
      </c>
      <c r="G374" t="str">
        <f t="shared" si="91"/>
        <v/>
      </c>
      <c r="H374" t="str">
        <f t="shared" si="91"/>
        <v/>
      </c>
      <c r="I374" t="str">
        <f t="shared" si="83"/>
        <v/>
      </c>
      <c r="J374" t="str">
        <f t="shared" si="92"/>
        <v/>
      </c>
      <c r="K374" t="str">
        <f t="shared" si="92"/>
        <v/>
      </c>
      <c r="L374" t="str">
        <f>IF(OR($A374="",入力シート_上限3千円!$G$2=""),"",入力シート_上限3千円!$G$2)</f>
        <v/>
      </c>
      <c r="M374" t="str">
        <f>IF(OR($A374="",入力シート_上限3千円!$G$3=""),"",入力シート_上限3千円!$G$3)</f>
        <v/>
      </c>
    </row>
    <row r="375" spans="1:13" x14ac:dyDescent="0.25">
      <c r="A375" t="str">
        <f>IF(入力シート_上限3千円!$B386="","",ROW()-1)</f>
        <v/>
      </c>
      <c r="B375" t="str">
        <f t="shared" si="79"/>
        <v/>
      </c>
      <c r="C375" t="str">
        <f t="shared" si="93"/>
        <v/>
      </c>
      <c r="D375" t="str">
        <f t="shared" si="93"/>
        <v/>
      </c>
      <c r="E375" s="25" t="str">
        <f t="shared" si="93"/>
        <v/>
      </c>
      <c r="F375" t="str">
        <f t="shared" si="81"/>
        <v/>
      </c>
      <c r="G375" t="str">
        <f t="shared" si="91"/>
        <v/>
      </c>
      <c r="H375" t="str">
        <f t="shared" si="91"/>
        <v/>
      </c>
      <c r="I375" t="str">
        <f t="shared" si="83"/>
        <v/>
      </c>
      <c r="J375" t="str">
        <f t="shared" si="92"/>
        <v/>
      </c>
      <c r="K375" t="str">
        <f t="shared" si="92"/>
        <v/>
      </c>
      <c r="L375" t="str">
        <f>IF(OR($A375="",入力シート_上限3千円!$G$2=""),"",入力シート_上限3千円!$G$2)</f>
        <v/>
      </c>
      <c r="M375" t="str">
        <f>IF(OR($A375="",入力シート_上限3千円!$G$3=""),"",入力シート_上限3千円!$G$3)</f>
        <v/>
      </c>
    </row>
    <row r="376" spans="1:13" x14ac:dyDescent="0.25">
      <c r="A376" t="str">
        <f>IF(入力シート_上限3千円!$B387="","",ROW()-1)</f>
        <v/>
      </c>
      <c r="B376" t="str">
        <f t="shared" si="79"/>
        <v/>
      </c>
      <c r="C376" t="str">
        <f t="shared" si="93"/>
        <v/>
      </c>
      <c r="D376" t="str">
        <f t="shared" si="93"/>
        <v/>
      </c>
      <c r="E376" s="25" t="str">
        <f t="shared" si="93"/>
        <v/>
      </c>
      <c r="F376" t="str">
        <f t="shared" si="81"/>
        <v/>
      </c>
      <c r="G376" t="str">
        <f t="shared" si="91"/>
        <v/>
      </c>
      <c r="H376" t="str">
        <f t="shared" si="91"/>
        <v/>
      </c>
      <c r="I376" t="str">
        <f t="shared" si="83"/>
        <v/>
      </c>
      <c r="J376" t="str">
        <f t="shared" si="92"/>
        <v/>
      </c>
      <c r="K376" t="str">
        <f t="shared" si="92"/>
        <v/>
      </c>
      <c r="L376" t="str">
        <f>IF(OR($A376="",入力シート_上限3千円!$G$2=""),"",入力シート_上限3千円!$G$2)</f>
        <v/>
      </c>
      <c r="M376" t="str">
        <f>IF(OR($A376="",入力シート_上限3千円!$G$3=""),"",入力シート_上限3千円!$G$3)</f>
        <v/>
      </c>
    </row>
    <row r="377" spans="1:13" x14ac:dyDescent="0.25">
      <c r="A377" t="str">
        <f>IF(入力シート_上限3千円!$B388="","",ROW()-1)</f>
        <v/>
      </c>
      <c r="B377" t="str">
        <f t="shared" si="79"/>
        <v/>
      </c>
      <c r="C377" t="str">
        <f t="shared" si="93"/>
        <v/>
      </c>
      <c r="D377" t="str">
        <f t="shared" si="93"/>
        <v/>
      </c>
      <c r="E377" s="25" t="str">
        <f t="shared" si="93"/>
        <v/>
      </c>
      <c r="F377" t="str">
        <f t="shared" si="81"/>
        <v/>
      </c>
      <c r="G377" t="str">
        <f t="shared" si="91"/>
        <v/>
      </c>
      <c r="H377" t="str">
        <f t="shared" si="91"/>
        <v/>
      </c>
      <c r="I377" t="str">
        <f t="shared" si="83"/>
        <v/>
      </c>
      <c r="J377" t="str">
        <f t="shared" si="92"/>
        <v/>
      </c>
      <c r="K377" t="str">
        <f t="shared" si="92"/>
        <v/>
      </c>
      <c r="L377" t="str">
        <f>IF(OR($A377="",入力シート_上限3千円!$G$2=""),"",入力シート_上限3千円!$G$2)</f>
        <v/>
      </c>
      <c r="M377" t="str">
        <f>IF(OR($A377="",入力シート_上限3千円!$G$3=""),"",入力シート_上限3千円!$G$3)</f>
        <v/>
      </c>
    </row>
    <row r="378" spans="1:13" x14ac:dyDescent="0.25">
      <c r="A378" t="str">
        <f>IF(入力シート_上限3千円!$B389="","",ROW()-1)</f>
        <v/>
      </c>
      <c r="B378" t="str">
        <f t="shared" si="79"/>
        <v/>
      </c>
      <c r="C378" t="str">
        <f t="shared" si="93"/>
        <v/>
      </c>
      <c r="D378" t="str">
        <f t="shared" si="93"/>
        <v/>
      </c>
      <c r="E378" s="25" t="str">
        <f t="shared" si="93"/>
        <v/>
      </c>
      <c r="F378" t="str">
        <f t="shared" si="81"/>
        <v/>
      </c>
      <c r="G378" t="str">
        <f t="shared" si="91"/>
        <v/>
      </c>
      <c r="H378" t="str">
        <f t="shared" si="91"/>
        <v/>
      </c>
      <c r="I378" t="str">
        <f t="shared" si="83"/>
        <v/>
      </c>
      <c r="J378" t="str">
        <f t="shared" si="92"/>
        <v/>
      </c>
      <c r="K378" t="str">
        <f t="shared" si="92"/>
        <v/>
      </c>
      <c r="L378" t="str">
        <f>IF(OR($A378="",入力シート_上限3千円!$G$2=""),"",入力シート_上限3千円!$G$2)</f>
        <v/>
      </c>
      <c r="M378" t="str">
        <f>IF(OR($A378="",入力シート_上限3千円!$G$3=""),"",入力シート_上限3千円!$G$3)</f>
        <v/>
      </c>
    </row>
    <row r="379" spans="1:13" x14ac:dyDescent="0.25">
      <c r="A379" t="str">
        <f>IF(入力シート_上限3千円!$B390="","",ROW()-1)</f>
        <v/>
      </c>
      <c r="B379" t="str">
        <f t="shared" si="79"/>
        <v/>
      </c>
      <c r="C379" t="str">
        <f t="shared" si="93"/>
        <v/>
      </c>
      <c r="D379" t="str">
        <f t="shared" si="93"/>
        <v/>
      </c>
      <c r="E379" s="25" t="str">
        <f t="shared" si="93"/>
        <v/>
      </c>
      <c r="F379" t="str">
        <f t="shared" si="81"/>
        <v/>
      </c>
      <c r="G379" t="str">
        <f t="shared" si="91"/>
        <v/>
      </c>
      <c r="H379" t="str">
        <f t="shared" si="91"/>
        <v/>
      </c>
      <c r="I379" t="str">
        <f t="shared" si="83"/>
        <v/>
      </c>
      <c r="J379" t="str">
        <f t="shared" si="92"/>
        <v/>
      </c>
      <c r="K379" t="str">
        <f t="shared" si="92"/>
        <v/>
      </c>
      <c r="L379" t="str">
        <f>IF(OR($A379="",入力シート_上限3千円!$G$2=""),"",入力シート_上限3千円!$G$2)</f>
        <v/>
      </c>
      <c r="M379" t="str">
        <f>IF(OR($A379="",入力シート_上限3千円!$G$3=""),"",入力シート_上限3千円!$G$3)</f>
        <v/>
      </c>
    </row>
    <row r="380" spans="1:13" x14ac:dyDescent="0.25">
      <c r="A380" t="str">
        <f>IF(入力シート_上限3千円!$B391="","",ROW()-1)</f>
        <v/>
      </c>
      <c r="B380" t="str">
        <f t="shared" si="79"/>
        <v/>
      </c>
      <c r="C380" t="str">
        <f t="shared" si="93"/>
        <v/>
      </c>
      <c r="D380" t="str">
        <f t="shared" si="93"/>
        <v/>
      </c>
      <c r="E380" s="25" t="str">
        <f t="shared" si="93"/>
        <v/>
      </c>
      <c r="F380" t="str">
        <f t="shared" si="81"/>
        <v/>
      </c>
      <c r="G380" t="str">
        <f t="shared" si="91"/>
        <v/>
      </c>
      <c r="H380" t="str">
        <f t="shared" si="91"/>
        <v/>
      </c>
      <c r="I380" t="str">
        <f t="shared" si="83"/>
        <v/>
      </c>
      <c r="J380" t="str">
        <f t="shared" si="92"/>
        <v/>
      </c>
      <c r="K380" t="str">
        <f t="shared" si="92"/>
        <v/>
      </c>
      <c r="L380" t="str">
        <f>IF(OR($A380="",入力シート_上限3千円!$G$2=""),"",入力シート_上限3千円!$G$2)</f>
        <v/>
      </c>
      <c r="M380" t="str">
        <f>IF(OR($A380="",入力シート_上限3千円!$G$3=""),"",入力シート_上限3千円!$G$3)</f>
        <v/>
      </c>
    </row>
    <row r="381" spans="1:13" x14ac:dyDescent="0.25">
      <c r="A381" t="str">
        <f>IF(入力シート_上限3千円!$B392="","",ROW()-1)</f>
        <v/>
      </c>
      <c r="B381" t="str">
        <f t="shared" si="79"/>
        <v/>
      </c>
      <c r="C381" t="str">
        <f t="shared" si="93"/>
        <v/>
      </c>
      <c r="D381" t="str">
        <f t="shared" si="93"/>
        <v/>
      </c>
      <c r="E381" s="25" t="str">
        <f t="shared" si="93"/>
        <v/>
      </c>
      <c r="F381" t="str">
        <f t="shared" si="81"/>
        <v/>
      </c>
      <c r="G381" t="str">
        <f t="shared" si="91"/>
        <v/>
      </c>
      <c r="H381" t="str">
        <f t="shared" si="91"/>
        <v/>
      </c>
      <c r="I381" t="str">
        <f t="shared" si="83"/>
        <v/>
      </c>
      <c r="J381" t="str">
        <f t="shared" si="92"/>
        <v/>
      </c>
      <c r="K381" t="str">
        <f t="shared" si="92"/>
        <v/>
      </c>
      <c r="L381" t="str">
        <f>IF(OR($A381="",入力シート_上限3千円!$G$2=""),"",入力シート_上限3千円!$G$2)</f>
        <v/>
      </c>
      <c r="M381" t="str">
        <f>IF(OR($A381="",入力シート_上限3千円!$G$3=""),"",入力シート_上限3千円!$G$3)</f>
        <v/>
      </c>
    </row>
    <row r="382" spans="1:13" x14ac:dyDescent="0.25">
      <c r="A382" t="str">
        <f>IF(入力シート_上限3千円!$B393="","",ROW()-1)</f>
        <v/>
      </c>
      <c r="B382" t="str">
        <f t="shared" si="79"/>
        <v/>
      </c>
      <c r="C382" t="str">
        <f t="shared" ref="C382:E391" si="94">IFERROR(IF(VLOOKUP($A382,実績一覧,COLUMN(),FALSE)=0,"",VLOOKUP($A382,実績一覧,COLUMN(),FALSE)),"")</f>
        <v/>
      </c>
      <c r="D382" t="str">
        <f t="shared" si="94"/>
        <v/>
      </c>
      <c r="E382" s="25" t="str">
        <f t="shared" si="94"/>
        <v/>
      </c>
      <c r="F382" t="str">
        <f t="shared" si="81"/>
        <v/>
      </c>
      <c r="G382" t="str">
        <f t="shared" ref="G382:H401" si="95">IFERROR(IF(VLOOKUP($A382,実績一覧,COLUMN()+1,FALSE)=0,"",VLOOKUP($A382,実績一覧,COLUMN()+1,FALSE)),"")</f>
        <v/>
      </c>
      <c r="H382" t="str">
        <f t="shared" si="95"/>
        <v/>
      </c>
      <c r="I382" t="str">
        <f t="shared" si="83"/>
        <v/>
      </c>
      <c r="J382" t="str">
        <f t="shared" ref="J382:K401" si="96">IFERROR(IF(VLOOKUP($A382,実績一覧,COLUMN()+3,FALSE)=0,"",VLOOKUP($A382,実績一覧,COLUMN()+3,FALSE)),"")</f>
        <v/>
      </c>
      <c r="K382" t="str">
        <f t="shared" si="96"/>
        <v/>
      </c>
      <c r="L382" t="str">
        <f>IF(OR($A382="",入力シート_上限3千円!$G$2=""),"",入力シート_上限3千円!$G$2)</f>
        <v/>
      </c>
      <c r="M382" t="str">
        <f>IF(OR($A382="",入力シート_上限3千円!$G$3=""),"",入力シート_上限3千円!$G$3)</f>
        <v/>
      </c>
    </row>
    <row r="383" spans="1:13" x14ac:dyDescent="0.25">
      <c r="A383" t="str">
        <f>IF(入力シート_上限3千円!$B394="","",ROW()-1)</f>
        <v/>
      </c>
      <c r="B383" t="str">
        <f t="shared" si="79"/>
        <v/>
      </c>
      <c r="C383" t="str">
        <f t="shared" si="94"/>
        <v/>
      </c>
      <c r="D383" t="str">
        <f t="shared" si="94"/>
        <v/>
      </c>
      <c r="E383" s="25" t="str">
        <f t="shared" si="94"/>
        <v/>
      </c>
      <c r="F383" t="str">
        <f t="shared" si="81"/>
        <v/>
      </c>
      <c r="G383" t="str">
        <f t="shared" si="95"/>
        <v/>
      </c>
      <c r="H383" t="str">
        <f t="shared" si="95"/>
        <v/>
      </c>
      <c r="I383" t="str">
        <f t="shared" si="83"/>
        <v/>
      </c>
      <c r="J383" t="str">
        <f t="shared" si="96"/>
        <v/>
      </c>
      <c r="K383" t="str">
        <f t="shared" si="96"/>
        <v/>
      </c>
      <c r="L383" t="str">
        <f>IF(OR($A383="",入力シート_上限3千円!$G$2=""),"",入力シート_上限3千円!$G$2)</f>
        <v/>
      </c>
      <c r="M383" t="str">
        <f>IF(OR($A383="",入力シート_上限3千円!$G$3=""),"",入力シート_上限3千円!$G$3)</f>
        <v/>
      </c>
    </row>
    <row r="384" spans="1:13" x14ac:dyDescent="0.25">
      <c r="A384" t="str">
        <f>IF(入力シート_上限3千円!$B395="","",ROW()-1)</f>
        <v/>
      </c>
      <c r="B384" t="str">
        <f t="shared" si="79"/>
        <v/>
      </c>
      <c r="C384" t="str">
        <f t="shared" si="94"/>
        <v/>
      </c>
      <c r="D384" t="str">
        <f t="shared" si="94"/>
        <v/>
      </c>
      <c r="E384" s="25" t="str">
        <f t="shared" si="94"/>
        <v/>
      </c>
      <c r="F384" t="str">
        <f t="shared" si="81"/>
        <v/>
      </c>
      <c r="G384" t="str">
        <f t="shared" si="95"/>
        <v/>
      </c>
      <c r="H384" t="str">
        <f t="shared" si="95"/>
        <v/>
      </c>
      <c r="I384" t="str">
        <f t="shared" si="83"/>
        <v/>
      </c>
      <c r="J384" t="str">
        <f t="shared" si="96"/>
        <v/>
      </c>
      <c r="K384" t="str">
        <f t="shared" si="96"/>
        <v/>
      </c>
      <c r="L384" t="str">
        <f>IF(OR($A384="",入力シート_上限3千円!$G$2=""),"",入力シート_上限3千円!$G$2)</f>
        <v/>
      </c>
      <c r="M384" t="str">
        <f>IF(OR($A384="",入力シート_上限3千円!$G$3=""),"",入力シート_上限3千円!$G$3)</f>
        <v/>
      </c>
    </row>
    <row r="385" spans="1:13" x14ac:dyDescent="0.25">
      <c r="A385" t="str">
        <f>IF(入力シート_上限3千円!$B396="","",ROW()-1)</f>
        <v/>
      </c>
      <c r="B385" t="str">
        <f t="shared" si="79"/>
        <v/>
      </c>
      <c r="C385" t="str">
        <f t="shared" si="94"/>
        <v/>
      </c>
      <c r="D385" t="str">
        <f t="shared" si="94"/>
        <v/>
      </c>
      <c r="E385" s="25" t="str">
        <f t="shared" si="94"/>
        <v/>
      </c>
      <c r="F385" t="str">
        <f t="shared" si="81"/>
        <v/>
      </c>
      <c r="G385" t="str">
        <f t="shared" si="95"/>
        <v/>
      </c>
      <c r="H385" t="str">
        <f t="shared" si="95"/>
        <v/>
      </c>
      <c r="I385" t="str">
        <f t="shared" si="83"/>
        <v/>
      </c>
      <c r="J385" t="str">
        <f t="shared" si="96"/>
        <v/>
      </c>
      <c r="K385" t="str">
        <f t="shared" si="96"/>
        <v/>
      </c>
      <c r="L385" t="str">
        <f>IF(OR($A385="",入力シート_上限3千円!$G$2=""),"",入力シート_上限3千円!$G$2)</f>
        <v/>
      </c>
      <c r="M385" t="str">
        <f>IF(OR($A385="",入力シート_上限3千円!$G$3=""),"",入力シート_上限3千円!$G$3)</f>
        <v/>
      </c>
    </row>
    <row r="386" spans="1:13" x14ac:dyDescent="0.25">
      <c r="A386" t="str">
        <f>IF(入力シート_上限3千円!$B397="","",ROW()-1)</f>
        <v/>
      </c>
      <c r="B386" t="str">
        <f t="shared" ref="B386:B449" si="97">IFERROR(IF(VLOOKUP($A386,実績一覧,COLUMN(),FALSE)=0,"",VLOOKUP($A386,実績一覧,COLUMN(),FALSE)),"")</f>
        <v/>
      </c>
      <c r="C386" t="str">
        <f t="shared" si="94"/>
        <v/>
      </c>
      <c r="D386" t="str">
        <f t="shared" si="94"/>
        <v/>
      </c>
      <c r="E386" s="25" t="str">
        <f t="shared" si="94"/>
        <v/>
      </c>
      <c r="F386" t="str">
        <f t="shared" ref="F386:F449" si="98">IFERROR(IF(VLOOKUP($A386,実績一覧,COLUMN()+3,FALSE)=0,"",VLOOKUP($A386,実績一覧,COLUMN()+3,FALSE)),"")</f>
        <v/>
      </c>
      <c r="G386" t="str">
        <f t="shared" si="95"/>
        <v/>
      </c>
      <c r="H386" t="str">
        <f t="shared" si="95"/>
        <v/>
      </c>
      <c r="I386" t="str">
        <f t="shared" ref="I386:I449" si="99">IFERROR(IF(VLOOKUP($A386,実績一覧,COLUMN()+2,FALSE)=0,"",VLOOKUP($A386,実績一覧,COLUMN()+2,FALSE)),"")</f>
        <v/>
      </c>
      <c r="J386" t="str">
        <f t="shared" si="96"/>
        <v/>
      </c>
      <c r="K386" t="str">
        <f t="shared" si="96"/>
        <v/>
      </c>
      <c r="L386" t="str">
        <f>IF(OR($A386="",入力シート_上限3千円!$G$2=""),"",入力シート_上限3千円!$G$2)</f>
        <v/>
      </c>
      <c r="M386" t="str">
        <f>IF(OR($A386="",入力シート_上限3千円!$G$3=""),"",入力シート_上限3千円!$G$3)</f>
        <v/>
      </c>
    </row>
    <row r="387" spans="1:13" x14ac:dyDescent="0.25">
      <c r="A387" t="str">
        <f>IF(入力シート_上限3千円!$B398="","",ROW()-1)</f>
        <v/>
      </c>
      <c r="B387" t="str">
        <f t="shared" si="97"/>
        <v/>
      </c>
      <c r="C387" t="str">
        <f t="shared" si="94"/>
        <v/>
      </c>
      <c r="D387" t="str">
        <f t="shared" si="94"/>
        <v/>
      </c>
      <c r="E387" s="25" t="str">
        <f t="shared" si="94"/>
        <v/>
      </c>
      <c r="F387" t="str">
        <f t="shared" si="98"/>
        <v/>
      </c>
      <c r="G387" t="str">
        <f t="shared" si="95"/>
        <v/>
      </c>
      <c r="H387" t="str">
        <f t="shared" si="95"/>
        <v/>
      </c>
      <c r="I387" t="str">
        <f t="shared" si="99"/>
        <v/>
      </c>
      <c r="J387" t="str">
        <f t="shared" si="96"/>
        <v/>
      </c>
      <c r="K387" t="str">
        <f t="shared" si="96"/>
        <v/>
      </c>
      <c r="L387" t="str">
        <f>IF(OR($A387="",入力シート_上限3千円!$G$2=""),"",入力シート_上限3千円!$G$2)</f>
        <v/>
      </c>
      <c r="M387" t="str">
        <f>IF(OR($A387="",入力シート_上限3千円!$G$3=""),"",入力シート_上限3千円!$G$3)</f>
        <v/>
      </c>
    </row>
    <row r="388" spans="1:13" x14ac:dyDescent="0.25">
      <c r="A388" t="str">
        <f>IF(入力シート_上限3千円!$B399="","",ROW()-1)</f>
        <v/>
      </c>
      <c r="B388" t="str">
        <f t="shared" si="97"/>
        <v/>
      </c>
      <c r="C388" t="str">
        <f t="shared" si="94"/>
        <v/>
      </c>
      <c r="D388" t="str">
        <f t="shared" si="94"/>
        <v/>
      </c>
      <c r="E388" s="25" t="str">
        <f t="shared" si="94"/>
        <v/>
      </c>
      <c r="F388" t="str">
        <f t="shared" si="98"/>
        <v/>
      </c>
      <c r="G388" t="str">
        <f t="shared" si="95"/>
        <v/>
      </c>
      <c r="H388" t="str">
        <f t="shared" si="95"/>
        <v/>
      </c>
      <c r="I388" t="str">
        <f t="shared" si="99"/>
        <v/>
      </c>
      <c r="J388" t="str">
        <f t="shared" si="96"/>
        <v/>
      </c>
      <c r="K388" t="str">
        <f t="shared" si="96"/>
        <v/>
      </c>
      <c r="L388" t="str">
        <f>IF(OR($A388="",入力シート_上限3千円!$G$2=""),"",入力シート_上限3千円!$G$2)</f>
        <v/>
      </c>
      <c r="M388" t="str">
        <f>IF(OR($A388="",入力シート_上限3千円!$G$3=""),"",入力シート_上限3千円!$G$3)</f>
        <v/>
      </c>
    </row>
    <row r="389" spans="1:13" x14ac:dyDescent="0.25">
      <c r="A389" t="str">
        <f>IF(入力シート_上限3千円!$B400="","",ROW()-1)</f>
        <v/>
      </c>
      <c r="B389" t="str">
        <f t="shared" si="97"/>
        <v/>
      </c>
      <c r="C389" t="str">
        <f t="shared" si="94"/>
        <v/>
      </c>
      <c r="D389" t="str">
        <f t="shared" si="94"/>
        <v/>
      </c>
      <c r="E389" s="25" t="str">
        <f t="shared" si="94"/>
        <v/>
      </c>
      <c r="F389" t="str">
        <f t="shared" si="98"/>
        <v/>
      </c>
      <c r="G389" t="str">
        <f t="shared" si="95"/>
        <v/>
      </c>
      <c r="H389" t="str">
        <f t="shared" si="95"/>
        <v/>
      </c>
      <c r="I389" t="str">
        <f t="shared" si="99"/>
        <v/>
      </c>
      <c r="J389" t="str">
        <f t="shared" si="96"/>
        <v/>
      </c>
      <c r="K389" t="str">
        <f t="shared" si="96"/>
        <v/>
      </c>
      <c r="L389" t="str">
        <f>IF(OR($A389="",入力シート_上限3千円!$G$2=""),"",入力シート_上限3千円!$G$2)</f>
        <v/>
      </c>
      <c r="M389" t="str">
        <f>IF(OR($A389="",入力シート_上限3千円!$G$3=""),"",入力シート_上限3千円!$G$3)</f>
        <v/>
      </c>
    </row>
    <row r="390" spans="1:13" x14ac:dyDescent="0.25">
      <c r="A390" t="str">
        <f>IF(入力シート_上限3千円!$B401="","",ROW()-1)</f>
        <v/>
      </c>
      <c r="B390" t="str">
        <f t="shared" si="97"/>
        <v/>
      </c>
      <c r="C390" t="str">
        <f t="shared" si="94"/>
        <v/>
      </c>
      <c r="D390" t="str">
        <f t="shared" si="94"/>
        <v/>
      </c>
      <c r="E390" s="25" t="str">
        <f t="shared" si="94"/>
        <v/>
      </c>
      <c r="F390" t="str">
        <f t="shared" si="98"/>
        <v/>
      </c>
      <c r="G390" t="str">
        <f t="shared" si="95"/>
        <v/>
      </c>
      <c r="H390" t="str">
        <f t="shared" si="95"/>
        <v/>
      </c>
      <c r="I390" t="str">
        <f t="shared" si="99"/>
        <v/>
      </c>
      <c r="J390" t="str">
        <f t="shared" si="96"/>
        <v/>
      </c>
      <c r="K390" t="str">
        <f t="shared" si="96"/>
        <v/>
      </c>
      <c r="L390" t="str">
        <f>IF(OR($A390="",入力シート_上限3千円!$G$2=""),"",入力シート_上限3千円!$G$2)</f>
        <v/>
      </c>
      <c r="M390" t="str">
        <f>IF(OR($A390="",入力シート_上限3千円!$G$3=""),"",入力シート_上限3千円!$G$3)</f>
        <v/>
      </c>
    </row>
    <row r="391" spans="1:13" x14ac:dyDescent="0.25">
      <c r="A391" t="str">
        <f>IF(入力シート_上限3千円!$B402="","",ROW()-1)</f>
        <v/>
      </c>
      <c r="B391" t="str">
        <f t="shared" si="97"/>
        <v/>
      </c>
      <c r="C391" t="str">
        <f t="shared" si="94"/>
        <v/>
      </c>
      <c r="D391" t="str">
        <f t="shared" si="94"/>
        <v/>
      </c>
      <c r="E391" s="25" t="str">
        <f t="shared" si="94"/>
        <v/>
      </c>
      <c r="F391" t="str">
        <f t="shared" si="98"/>
        <v/>
      </c>
      <c r="G391" t="str">
        <f t="shared" si="95"/>
        <v/>
      </c>
      <c r="H391" t="str">
        <f t="shared" si="95"/>
        <v/>
      </c>
      <c r="I391" t="str">
        <f t="shared" si="99"/>
        <v/>
      </c>
      <c r="J391" t="str">
        <f t="shared" si="96"/>
        <v/>
      </c>
      <c r="K391" t="str">
        <f t="shared" si="96"/>
        <v/>
      </c>
      <c r="L391" t="str">
        <f>IF(OR($A391="",入力シート_上限3千円!$G$2=""),"",入力シート_上限3千円!$G$2)</f>
        <v/>
      </c>
      <c r="M391" t="str">
        <f>IF(OR($A391="",入力シート_上限3千円!$G$3=""),"",入力シート_上限3千円!$G$3)</f>
        <v/>
      </c>
    </row>
    <row r="392" spans="1:13" x14ac:dyDescent="0.25">
      <c r="A392" t="str">
        <f>IF(入力シート_上限3千円!$B403="","",ROW()-1)</f>
        <v/>
      </c>
      <c r="B392" t="str">
        <f t="shared" si="97"/>
        <v/>
      </c>
      <c r="C392" t="str">
        <f t="shared" ref="C392:E401" si="100">IFERROR(IF(VLOOKUP($A392,実績一覧,COLUMN(),FALSE)=0,"",VLOOKUP($A392,実績一覧,COLUMN(),FALSE)),"")</f>
        <v/>
      </c>
      <c r="D392" t="str">
        <f t="shared" si="100"/>
        <v/>
      </c>
      <c r="E392" s="25" t="str">
        <f t="shared" si="100"/>
        <v/>
      </c>
      <c r="F392" t="str">
        <f t="shared" si="98"/>
        <v/>
      </c>
      <c r="G392" t="str">
        <f t="shared" si="95"/>
        <v/>
      </c>
      <c r="H392" t="str">
        <f t="shared" si="95"/>
        <v/>
      </c>
      <c r="I392" t="str">
        <f t="shared" si="99"/>
        <v/>
      </c>
      <c r="J392" t="str">
        <f t="shared" si="96"/>
        <v/>
      </c>
      <c r="K392" t="str">
        <f t="shared" si="96"/>
        <v/>
      </c>
      <c r="L392" t="str">
        <f>IF(OR($A392="",入力シート_上限3千円!$G$2=""),"",入力シート_上限3千円!$G$2)</f>
        <v/>
      </c>
      <c r="M392" t="str">
        <f>IF(OR($A392="",入力シート_上限3千円!$G$3=""),"",入力シート_上限3千円!$G$3)</f>
        <v/>
      </c>
    </row>
    <row r="393" spans="1:13" x14ac:dyDescent="0.25">
      <c r="A393" t="str">
        <f>IF(入力シート_上限3千円!$B404="","",ROW()-1)</f>
        <v/>
      </c>
      <c r="B393" t="str">
        <f t="shared" si="97"/>
        <v/>
      </c>
      <c r="C393" t="str">
        <f t="shared" si="100"/>
        <v/>
      </c>
      <c r="D393" t="str">
        <f t="shared" si="100"/>
        <v/>
      </c>
      <c r="E393" s="25" t="str">
        <f t="shared" si="100"/>
        <v/>
      </c>
      <c r="F393" t="str">
        <f t="shared" si="98"/>
        <v/>
      </c>
      <c r="G393" t="str">
        <f t="shared" si="95"/>
        <v/>
      </c>
      <c r="H393" t="str">
        <f t="shared" si="95"/>
        <v/>
      </c>
      <c r="I393" t="str">
        <f t="shared" si="99"/>
        <v/>
      </c>
      <c r="J393" t="str">
        <f t="shared" si="96"/>
        <v/>
      </c>
      <c r="K393" t="str">
        <f t="shared" si="96"/>
        <v/>
      </c>
      <c r="L393" t="str">
        <f>IF(OR($A393="",入力シート_上限3千円!$G$2=""),"",入力シート_上限3千円!$G$2)</f>
        <v/>
      </c>
      <c r="M393" t="str">
        <f>IF(OR($A393="",入力シート_上限3千円!$G$3=""),"",入力シート_上限3千円!$G$3)</f>
        <v/>
      </c>
    </row>
    <row r="394" spans="1:13" x14ac:dyDescent="0.25">
      <c r="A394" t="str">
        <f>IF(入力シート_上限3千円!$B405="","",ROW()-1)</f>
        <v/>
      </c>
      <c r="B394" t="str">
        <f t="shared" si="97"/>
        <v/>
      </c>
      <c r="C394" t="str">
        <f t="shared" si="100"/>
        <v/>
      </c>
      <c r="D394" t="str">
        <f t="shared" si="100"/>
        <v/>
      </c>
      <c r="E394" s="25" t="str">
        <f t="shared" si="100"/>
        <v/>
      </c>
      <c r="F394" t="str">
        <f t="shared" si="98"/>
        <v/>
      </c>
      <c r="G394" t="str">
        <f t="shared" si="95"/>
        <v/>
      </c>
      <c r="H394" t="str">
        <f t="shared" si="95"/>
        <v/>
      </c>
      <c r="I394" t="str">
        <f t="shared" si="99"/>
        <v/>
      </c>
      <c r="J394" t="str">
        <f t="shared" si="96"/>
        <v/>
      </c>
      <c r="K394" t="str">
        <f t="shared" si="96"/>
        <v/>
      </c>
      <c r="L394" t="str">
        <f>IF(OR($A394="",入力シート_上限3千円!$G$2=""),"",入力シート_上限3千円!$G$2)</f>
        <v/>
      </c>
      <c r="M394" t="str">
        <f>IF(OR($A394="",入力シート_上限3千円!$G$3=""),"",入力シート_上限3千円!$G$3)</f>
        <v/>
      </c>
    </row>
    <row r="395" spans="1:13" x14ac:dyDescent="0.25">
      <c r="A395" t="str">
        <f>IF(入力シート_上限3千円!$B406="","",ROW()-1)</f>
        <v/>
      </c>
      <c r="B395" t="str">
        <f t="shared" si="97"/>
        <v/>
      </c>
      <c r="C395" t="str">
        <f t="shared" si="100"/>
        <v/>
      </c>
      <c r="D395" t="str">
        <f t="shared" si="100"/>
        <v/>
      </c>
      <c r="E395" s="25" t="str">
        <f t="shared" si="100"/>
        <v/>
      </c>
      <c r="F395" t="str">
        <f t="shared" si="98"/>
        <v/>
      </c>
      <c r="G395" t="str">
        <f t="shared" si="95"/>
        <v/>
      </c>
      <c r="H395" t="str">
        <f t="shared" si="95"/>
        <v/>
      </c>
      <c r="I395" t="str">
        <f t="shared" si="99"/>
        <v/>
      </c>
      <c r="J395" t="str">
        <f t="shared" si="96"/>
        <v/>
      </c>
      <c r="K395" t="str">
        <f t="shared" si="96"/>
        <v/>
      </c>
      <c r="L395" t="str">
        <f>IF(OR($A395="",入力シート_上限3千円!$G$2=""),"",入力シート_上限3千円!$G$2)</f>
        <v/>
      </c>
      <c r="M395" t="str">
        <f>IF(OR($A395="",入力シート_上限3千円!$G$3=""),"",入力シート_上限3千円!$G$3)</f>
        <v/>
      </c>
    </row>
    <row r="396" spans="1:13" x14ac:dyDescent="0.25">
      <c r="A396" t="str">
        <f>IF(入力シート_上限3千円!$B407="","",ROW()-1)</f>
        <v/>
      </c>
      <c r="B396" t="str">
        <f t="shared" si="97"/>
        <v/>
      </c>
      <c r="C396" t="str">
        <f t="shared" si="100"/>
        <v/>
      </c>
      <c r="D396" t="str">
        <f t="shared" si="100"/>
        <v/>
      </c>
      <c r="E396" s="25" t="str">
        <f t="shared" si="100"/>
        <v/>
      </c>
      <c r="F396" t="str">
        <f t="shared" si="98"/>
        <v/>
      </c>
      <c r="G396" t="str">
        <f t="shared" si="95"/>
        <v/>
      </c>
      <c r="H396" t="str">
        <f t="shared" si="95"/>
        <v/>
      </c>
      <c r="I396" t="str">
        <f t="shared" si="99"/>
        <v/>
      </c>
      <c r="J396" t="str">
        <f t="shared" si="96"/>
        <v/>
      </c>
      <c r="K396" t="str">
        <f t="shared" si="96"/>
        <v/>
      </c>
      <c r="L396" t="str">
        <f>IF(OR($A396="",入力シート_上限3千円!$G$2=""),"",入力シート_上限3千円!$G$2)</f>
        <v/>
      </c>
      <c r="M396" t="str">
        <f>IF(OR($A396="",入力シート_上限3千円!$G$3=""),"",入力シート_上限3千円!$G$3)</f>
        <v/>
      </c>
    </row>
    <row r="397" spans="1:13" x14ac:dyDescent="0.25">
      <c r="A397" t="str">
        <f>IF(入力シート_上限3千円!$B408="","",ROW()-1)</f>
        <v/>
      </c>
      <c r="B397" t="str">
        <f t="shared" si="97"/>
        <v/>
      </c>
      <c r="C397" t="str">
        <f t="shared" si="100"/>
        <v/>
      </c>
      <c r="D397" t="str">
        <f t="shared" si="100"/>
        <v/>
      </c>
      <c r="E397" s="25" t="str">
        <f t="shared" si="100"/>
        <v/>
      </c>
      <c r="F397" t="str">
        <f t="shared" si="98"/>
        <v/>
      </c>
      <c r="G397" t="str">
        <f t="shared" si="95"/>
        <v/>
      </c>
      <c r="H397" t="str">
        <f t="shared" si="95"/>
        <v/>
      </c>
      <c r="I397" t="str">
        <f t="shared" si="99"/>
        <v/>
      </c>
      <c r="J397" t="str">
        <f t="shared" si="96"/>
        <v/>
      </c>
      <c r="K397" t="str">
        <f t="shared" si="96"/>
        <v/>
      </c>
      <c r="L397" t="str">
        <f>IF(OR($A397="",入力シート_上限3千円!$G$2=""),"",入力シート_上限3千円!$G$2)</f>
        <v/>
      </c>
      <c r="M397" t="str">
        <f>IF(OR($A397="",入力シート_上限3千円!$G$3=""),"",入力シート_上限3千円!$G$3)</f>
        <v/>
      </c>
    </row>
    <row r="398" spans="1:13" x14ac:dyDescent="0.25">
      <c r="A398" t="str">
        <f>IF(入力シート_上限3千円!$B409="","",ROW()-1)</f>
        <v/>
      </c>
      <c r="B398" t="str">
        <f t="shared" si="97"/>
        <v/>
      </c>
      <c r="C398" t="str">
        <f t="shared" si="100"/>
        <v/>
      </c>
      <c r="D398" t="str">
        <f t="shared" si="100"/>
        <v/>
      </c>
      <c r="E398" s="25" t="str">
        <f t="shared" si="100"/>
        <v/>
      </c>
      <c r="F398" t="str">
        <f t="shared" si="98"/>
        <v/>
      </c>
      <c r="G398" t="str">
        <f t="shared" si="95"/>
        <v/>
      </c>
      <c r="H398" t="str">
        <f t="shared" si="95"/>
        <v/>
      </c>
      <c r="I398" t="str">
        <f t="shared" si="99"/>
        <v/>
      </c>
      <c r="J398" t="str">
        <f t="shared" si="96"/>
        <v/>
      </c>
      <c r="K398" t="str">
        <f t="shared" si="96"/>
        <v/>
      </c>
      <c r="L398" t="str">
        <f>IF(OR($A398="",入力シート_上限3千円!$G$2=""),"",入力シート_上限3千円!$G$2)</f>
        <v/>
      </c>
      <c r="M398" t="str">
        <f>IF(OR($A398="",入力シート_上限3千円!$G$3=""),"",入力シート_上限3千円!$G$3)</f>
        <v/>
      </c>
    </row>
    <row r="399" spans="1:13" x14ac:dyDescent="0.25">
      <c r="A399" t="str">
        <f>IF(入力シート_上限3千円!$B410="","",ROW()-1)</f>
        <v/>
      </c>
      <c r="B399" t="str">
        <f t="shared" si="97"/>
        <v/>
      </c>
      <c r="C399" t="str">
        <f t="shared" si="100"/>
        <v/>
      </c>
      <c r="D399" t="str">
        <f t="shared" si="100"/>
        <v/>
      </c>
      <c r="E399" s="25" t="str">
        <f t="shared" si="100"/>
        <v/>
      </c>
      <c r="F399" t="str">
        <f t="shared" si="98"/>
        <v/>
      </c>
      <c r="G399" t="str">
        <f t="shared" si="95"/>
        <v/>
      </c>
      <c r="H399" t="str">
        <f t="shared" si="95"/>
        <v/>
      </c>
      <c r="I399" t="str">
        <f t="shared" si="99"/>
        <v/>
      </c>
      <c r="J399" t="str">
        <f t="shared" si="96"/>
        <v/>
      </c>
      <c r="K399" t="str">
        <f t="shared" si="96"/>
        <v/>
      </c>
      <c r="L399" t="str">
        <f>IF(OR($A399="",入力シート_上限3千円!$G$2=""),"",入力シート_上限3千円!$G$2)</f>
        <v/>
      </c>
      <c r="M399" t="str">
        <f>IF(OR($A399="",入力シート_上限3千円!$G$3=""),"",入力シート_上限3千円!$G$3)</f>
        <v/>
      </c>
    </row>
    <row r="400" spans="1:13" x14ac:dyDescent="0.25">
      <c r="A400" t="str">
        <f>IF(入力シート_上限3千円!$B411="","",ROW()-1)</f>
        <v/>
      </c>
      <c r="B400" t="str">
        <f t="shared" si="97"/>
        <v/>
      </c>
      <c r="C400" t="str">
        <f t="shared" si="100"/>
        <v/>
      </c>
      <c r="D400" t="str">
        <f t="shared" si="100"/>
        <v/>
      </c>
      <c r="E400" s="25" t="str">
        <f t="shared" si="100"/>
        <v/>
      </c>
      <c r="F400" t="str">
        <f t="shared" si="98"/>
        <v/>
      </c>
      <c r="G400" t="str">
        <f t="shared" si="95"/>
        <v/>
      </c>
      <c r="H400" t="str">
        <f t="shared" si="95"/>
        <v/>
      </c>
      <c r="I400" t="str">
        <f t="shared" si="99"/>
        <v/>
      </c>
      <c r="J400" t="str">
        <f t="shared" si="96"/>
        <v/>
      </c>
      <c r="K400" t="str">
        <f t="shared" si="96"/>
        <v/>
      </c>
      <c r="L400" t="str">
        <f>IF(OR($A400="",入力シート_上限3千円!$G$2=""),"",入力シート_上限3千円!$G$2)</f>
        <v/>
      </c>
      <c r="M400" t="str">
        <f>IF(OR($A400="",入力シート_上限3千円!$G$3=""),"",入力シート_上限3千円!$G$3)</f>
        <v/>
      </c>
    </row>
    <row r="401" spans="1:13" x14ac:dyDescent="0.25">
      <c r="A401" t="str">
        <f>IF(入力シート_上限3千円!$B412="","",ROW()-1)</f>
        <v/>
      </c>
      <c r="B401" t="str">
        <f t="shared" si="97"/>
        <v/>
      </c>
      <c r="C401" t="str">
        <f t="shared" si="100"/>
        <v/>
      </c>
      <c r="D401" t="str">
        <f t="shared" si="100"/>
        <v/>
      </c>
      <c r="E401" s="25" t="str">
        <f t="shared" si="100"/>
        <v/>
      </c>
      <c r="F401" t="str">
        <f t="shared" si="98"/>
        <v/>
      </c>
      <c r="G401" t="str">
        <f t="shared" si="95"/>
        <v/>
      </c>
      <c r="H401" t="str">
        <f t="shared" si="95"/>
        <v/>
      </c>
      <c r="I401" t="str">
        <f t="shared" si="99"/>
        <v/>
      </c>
      <c r="J401" t="str">
        <f t="shared" si="96"/>
        <v/>
      </c>
      <c r="K401" t="str">
        <f t="shared" si="96"/>
        <v/>
      </c>
      <c r="L401" t="str">
        <f>IF(OR($A401="",入力シート_上限3千円!$G$2=""),"",入力シート_上限3千円!$G$2)</f>
        <v/>
      </c>
      <c r="M401" t="str">
        <f>IF(OR($A401="",入力シート_上限3千円!$G$3=""),"",入力シート_上限3千円!$G$3)</f>
        <v/>
      </c>
    </row>
    <row r="402" spans="1:13" x14ac:dyDescent="0.25">
      <c r="A402" t="str">
        <f>IF(入力シート_上限3千円!$B413="","",ROW()-1)</f>
        <v/>
      </c>
      <c r="B402" t="str">
        <f t="shared" si="97"/>
        <v/>
      </c>
      <c r="C402" t="str">
        <f t="shared" ref="C402:E411" si="101">IFERROR(IF(VLOOKUP($A402,実績一覧,COLUMN(),FALSE)=0,"",VLOOKUP($A402,実績一覧,COLUMN(),FALSE)),"")</f>
        <v/>
      </c>
      <c r="D402" t="str">
        <f t="shared" si="101"/>
        <v/>
      </c>
      <c r="E402" s="25" t="str">
        <f t="shared" si="101"/>
        <v/>
      </c>
      <c r="F402" t="str">
        <f t="shared" si="98"/>
        <v/>
      </c>
      <c r="G402" t="str">
        <f t="shared" ref="G402:H421" si="102">IFERROR(IF(VLOOKUP($A402,実績一覧,COLUMN()+1,FALSE)=0,"",VLOOKUP($A402,実績一覧,COLUMN()+1,FALSE)),"")</f>
        <v/>
      </c>
      <c r="H402" t="str">
        <f t="shared" si="102"/>
        <v/>
      </c>
      <c r="I402" t="str">
        <f t="shared" si="99"/>
        <v/>
      </c>
      <c r="J402" t="str">
        <f t="shared" ref="J402:K421" si="103">IFERROR(IF(VLOOKUP($A402,実績一覧,COLUMN()+3,FALSE)=0,"",VLOOKUP($A402,実績一覧,COLUMN()+3,FALSE)),"")</f>
        <v/>
      </c>
      <c r="K402" t="str">
        <f t="shared" si="103"/>
        <v/>
      </c>
      <c r="L402" t="str">
        <f>IF(OR($A402="",入力シート_上限3千円!$G$2=""),"",入力シート_上限3千円!$G$2)</f>
        <v/>
      </c>
      <c r="M402" t="str">
        <f>IF(OR($A402="",入力シート_上限3千円!$G$3=""),"",入力シート_上限3千円!$G$3)</f>
        <v/>
      </c>
    </row>
    <row r="403" spans="1:13" x14ac:dyDescent="0.25">
      <c r="A403" t="str">
        <f>IF(入力シート_上限3千円!$B414="","",ROW()-1)</f>
        <v/>
      </c>
      <c r="B403" t="str">
        <f t="shared" si="97"/>
        <v/>
      </c>
      <c r="C403" t="str">
        <f t="shared" si="101"/>
        <v/>
      </c>
      <c r="D403" t="str">
        <f t="shared" si="101"/>
        <v/>
      </c>
      <c r="E403" s="25" t="str">
        <f t="shared" si="101"/>
        <v/>
      </c>
      <c r="F403" t="str">
        <f t="shared" si="98"/>
        <v/>
      </c>
      <c r="G403" t="str">
        <f t="shared" si="102"/>
        <v/>
      </c>
      <c r="H403" t="str">
        <f t="shared" si="102"/>
        <v/>
      </c>
      <c r="I403" t="str">
        <f t="shared" si="99"/>
        <v/>
      </c>
      <c r="J403" t="str">
        <f t="shared" si="103"/>
        <v/>
      </c>
      <c r="K403" t="str">
        <f t="shared" si="103"/>
        <v/>
      </c>
      <c r="L403" t="str">
        <f>IF(OR($A403="",入力シート_上限3千円!$G$2=""),"",入力シート_上限3千円!$G$2)</f>
        <v/>
      </c>
      <c r="M403" t="str">
        <f>IF(OR($A403="",入力シート_上限3千円!$G$3=""),"",入力シート_上限3千円!$G$3)</f>
        <v/>
      </c>
    </row>
    <row r="404" spans="1:13" x14ac:dyDescent="0.25">
      <c r="A404" t="str">
        <f>IF(入力シート_上限3千円!$B415="","",ROW()-1)</f>
        <v/>
      </c>
      <c r="B404" t="str">
        <f t="shared" si="97"/>
        <v/>
      </c>
      <c r="C404" t="str">
        <f t="shared" si="101"/>
        <v/>
      </c>
      <c r="D404" t="str">
        <f t="shared" si="101"/>
        <v/>
      </c>
      <c r="E404" s="25" t="str">
        <f t="shared" si="101"/>
        <v/>
      </c>
      <c r="F404" t="str">
        <f t="shared" si="98"/>
        <v/>
      </c>
      <c r="G404" t="str">
        <f t="shared" si="102"/>
        <v/>
      </c>
      <c r="H404" t="str">
        <f t="shared" si="102"/>
        <v/>
      </c>
      <c r="I404" t="str">
        <f t="shared" si="99"/>
        <v/>
      </c>
      <c r="J404" t="str">
        <f t="shared" si="103"/>
        <v/>
      </c>
      <c r="K404" t="str">
        <f t="shared" si="103"/>
        <v/>
      </c>
      <c r="L404" t="str">
        <f>IF(OR($A404="",入力シート_上限3千円!$G$2=""),"",入力シート_上限3千円!$G$2)</f>
        <v/>
      </c>
      <c r="M404" t="str">
        <f>IF(OR($A404="",入力シート_上限3千円!$G$3=""),"",入力シート_上限3千円!$G$3)</f>
        <v/>
      </c>
    </row>
    <row r="405" spans="1:13" x14ac:dyDescent="0.25">
      <c r="A405" t="str">
        <f>IF(入力シート_上限3千円!$B416="","",ROW()-1)</f>
        <v/>
      </c>
      <c r="B405" t="str">
        <f t="shared" si="97"/>
        <v/>
      </c>
      <c r="C405" t="str">
        <f t="shared" si="101"/>
        <v/>
      </c>
      <c r="D405" t="str">
        <f t="shared" si="101"/>
        <v/>
      </c>
      <c r="E405" s="25" t="str">
        <f t="shared" si="101"/>
        <v/>
      </c>
      <c r="F405" t="str">
        <f t="shared" si="98"/>
        <v/>
      </c>
      <c r="G405" t="str">
        <f t="shared" si="102"/>
        <v/>
      </c>
      <c r="H405" t="str">
        <f t="shared" si="102"/>
        <v/>
      </c>
      <c r="I405" t="str">
        <f t="shared" si="99"/>
        <v/>
      </c>
      <c r="J405" t="str">
        <f t="shared" si="103"/>
        <v/>
      </c>
      <c r="K405" t="str">
        <f t="shared" si="103"/>
        <v/>
      </c>
      <c r="L405" t="str">
        <f>IF(OR($A405="",入力シート_上限3千円!$G$2=""),"",入力シート_上限3千円!$G$2)</f>
        <v/>
      </c>
      <c r="M405" t="str">
        <f>IF(OR($A405="",入力シート_上限3千円!$G$3=""),"",入力シート_上限3千円!$G$3)</f>
        <v/>
      </c>
    </row>
    <row r="406" spans="1:13" x14ac:dyDescent="0.25">
      <c r="A406" t="str">
        <f>IF(入力シート_上限3千円!$B417="","",ROW()-1)</f>
        <v/>
      </c>
      <c r="B406" t="str">
        <f t="shared" si="97"/>
        <v/>
      </c>
      <c r="C406" t="str">
        <f t="shared" si="101"/>
        <v/>
      </c>
      <c r="D406" t="str">
        <f t="shared" si="101"/>
        <v/>
      </c>
      <c r="E406" s="25" t="str">
        <f t="shared" si="101"/>
        <v/>
      </c>
      <c r="F406" t="str">
        <f t="shared" si="98"/>
        <v/>
      </c>
      <c r="G406" t="str">
        <f t="shared" si="102"/>
        <v/>
      </c>
      <c r="H406" t="str">
        <f t="shared" si="102"/>
        <v/>
      </c>
      <c r="I406" t="str">
        <f t="shared" si="99"/>
        <v/>
      </c>
      <c r="J406" t="str">
        <f t="shared" si="103"/>
        <v/>
      </c>
      <c r="K406" t="str">
        <f t="shared" si="103"/>
        <v/>
      </c>
      <c r="L406" t="str">
        <f>IF(OR($A406="",入力シート_上限3千円!$G$2=""),"",入力シート_上限3千円!$G$2)</f>
        <v/>
      </c>
      <c r="M406" t="str">
        <f>IF(OR($A406="",入力シート_上限3千円!$G$3=""),"",入力シート_上限3千円!$G$3)</f>
        <v/>
      </c>
    </row>
    <row r="407" spans="1:13" x14ac:dyDescent="0.25">
      <c r="A407" t="str">
        <f>IF(入力シート_上限3千円!$B418="","",ROW()-1)</f>
        <v/>
      </c>
      <c r="B407" t="str">
        <f t="shared" si="97"/>
        <v/>
      </c>
      <c r="C407" t="str">
        <f t="shared" si="101"/>
        <v/>
      </c>
      <c r="D407" t="str">
        <f t="shared" si="101"/>
        <v/>
      </c>
      <c r="E407" s="25" t="str">
        <f t="shared" si="101"/>
        <v/>
      </c>
      <c r="F407" t="str">
        <f t="shared" si="98"/>
        <v/>
      </c>
      <c r="G407" t="str">
        <f t="shared" si="102"/>
        <v/>
      </c>
      <c r="H407" t="str">
        <f t="shared" si="102"/>
        <v/>
      </c>
      <c r="I407" t="str">
        <f t="shared" si="99"/>
        <v/>
      </c>
      <c r="J407" t="str">
        <f t="shared" si="103"/>
        <v/>
      </c>
      <c r="K407" t="str">
        <f t="shared" si="103"/>
        <v/>
      </c>
      <c r="L407" t="str">
        <f>IF(OR($A407="",入力シート_上限3千円!$G$2=""),"",入力シート_上限3千円!$G$2)</f>
        <v/>
      </c>
      <c r="M407" t="str">
        <f>IF(OR($A407="",入力シート_上限3千円!$G$3=""),"",入力シート_上限3千円!$G$3)</f>
        <v/>
      </c>
    </row>
    <row r="408" spans="1:13" x14ac:dyDescent="0.25">
      <c r="A408" t="str">
        <f>IF(入力シート_上限3千円!$B419="","",ROW()-1)</f>
        <v/>
      </c>
      <c r="B408" t="str">
        <f t="shared" si="97"/>
        <v/>
      </c>
      <c r="C408" t="str">
        <f t="shared" si="101"/>
        <v/>
      </c>
      <c r="D408" t="str">
        <f t="shared" si="101"/>
        <v/>
      </c>
      <c r="E408" s="25" t="str">
        <f t="shared" si="101"/>
        <v/>
      </c>
      <c r="F408" t="str">
        <f t="shared" si="98"/>
        <v/>
      </c>
      <c r="G408" t="str">
        <f t="shared" si="102"/>
        <v/>
      </c>
      <c r="H408" t="str">
        <f t="shared" si="102"/>
        <v/>
      </c>
      <c r="I408" t="str">
        <f t="shared" si="99"/>
        <v/>
      </c>
      <c r="J408" t="str">
        <f t="shared" si="103"/>
        <v/>
      </c>
      <c r="K408" t="str">
        <f t="shared" si="103"/>
        <v/>
      </c>
      <c r="L408" t="str">
        <f>IF(OR($A408="",入力シート_上限3千円!$G$2=""),"",入力シート_上限3千円!$G$2)</f>
        <v/>
      </c>
      <c r="M408" t="str">
        <f>IF(OR($A408="",入力シート_上限3千円!$G$3=""),"",入力シート_上限3千円!$G$3)</f>
        <v/>
      </c>
    </row>
    <row r="409" spans="1:13" x14ac:dyDescent="0.25">
      <c r="A409" t="str">
        <f>IF(入力シート_上限3千円!$B420="","",ROW()-1)</f>
        <v/>
      </c>
      <c r="B409" t="str">
        <f t="shared" si="97"/>
        <v/>
      </c>
      <c r="C409" t="str">
        <f t="shared" si="101"/>
        <v/>
      </c>
      <c r="D409" t="str">
        <f t="shared" si="101"/>
        <v/>
      </c>
      <c r="E409" s="25" t="str">
        <f t="shared" si="101"/>
        <v/>
      </c>
      <c r="F409" t="str">
        <f t="shared" si="98"/>
        <v/>
      </c>
      <c r="G409" t="str">
        <f t="shared" si="102"/>
        <v/>
      </c>
      <c r="H409" t="str">
        <f t="shared" si="102"/>
        <v/>
      </c>
      <c r="I409" t="str">
        <f t="shared" si="99"/>
        <v/>
      </c>
      <c r="J409" t="str">
        <f t="shared" si="103"/>
        <v/>
      </c>
      <c r="K409" t="str">
        <f t="shared" si="103"/>
        <v/>
      </c>
      <c r="L409" t="str">
        <f>IF(OR($A409="",入力シート_上限3千円!$G$2=""),"",入力シート_上限3千円!$G$2)</f>
        <v/>
      </c>
      <c r="M409" t="str">
        <f>IF(OR($A409="",入力シート_上限3千円!$G$3=""),"",入力シート_上限3千円!$G$3)</f>
        <v/>
      </c>
    </row>
    <row r="410" spans="1:13" x14ac:dyDescent="0.25">
      <c r="A410" t="str">
        <f>IF(入力シート_上限3千円!$B421="","",ROW()-1)</f>
        <v/>
      </c>
      <c r="B410" t="str">
        <f t="shared" si="97"/>
        <v/>
      </c>
      <c r="C410" t="str">
        <f t="shared" si="101"/>
        <v/>
      </c>
      <c r="D410" t="str">
        <f t="shared" si="101"/>
        <v/>
      </c>
      <c r="E410" s="25" t="str">
        <f t="shared" si="101"/>
        <v/>
      </c>
      <c r="F410" t="str">
        <f t="shared" si="98"/>
        <v/>
      </c>
      <c r="G410" t="str">
        <f t="shared" si="102"/>
        <v/>
      </c>
      <c r="H410" t="str">
        <f t="shared" si="102"/>
        <v/>
      </c>
      <c r="I410" t="str">
        <f t="shared" si="99"/>
        <v/>
      </c>
      <c r="J410" t="str">
        <f t="shared" si="103"/>
        <v/>
      </c>
      <c r="K410" t="str">
        <f t="shared" si="103"/>
        <v/>
      </c>
      <c r="L410" t="str">
        <f>IF(OR($A410="",入力シート_上限3千円!$G$2=""),"",入力シート_上限3千円!$G$2)</f>
        <v/>
      </c>
      <c r="M410" t="str">
        <f>IF(OR($A410="",入力シート_上限3千円!$G$3=""),"",入力シート_上限3千円!$G$3)</f>
        <v/>
      </c>
    </row>
    <row r="411" spans="1:13" x14ac:dyDescent="0.25">
      <c r="A411" t="str">
        <f>IF(入力シート_上限3千円!$B422="","",ROW()-1)</f>
        <v/>
      </c>
      <c r="B411" t="str">
        <f t="shared" si="97"/>
        <v/>
      </c>
      <c r="C411" t="str">
        <f t="shared" si="101"/>
        <v/>
      </c>
      <c r="D411" t="str">
        <f t="shared" si="101"/>
        <v/>
      </c>
      <c r="E411" s="25" t="str">
        <f t="shared" si="101"/>
        <v/>
      </c>
      <c r="F411" t="str">
        <f t="shared" si="98"/>
        <v/>
      </c>
      <c r="G411" t="str">
        <f t="shared" si="102"/>
        <v/>
      </c>
      <c r="H411" t="str">
        <f t="shared" si="102"/>
        <v/>
      </c>
      <c r="I411" t="str">
        <f t="shared" si="99"/>
        <v/>
      </c>
      <c r="J411" t="str">
        <f t="shared" si="103"/>
        <v/>
      </c>
      <c r="K411" t="str">
        <f t="shared" si="103"/>
        <v/>
      </c>
      <c r="L411" t="str">
        <f>IF(OR($A411="",入力シート_上限3千円!$G$2=""),"",入力シート_上限3千円!$G$2)</f>
        <v/>
      </c>
      <c r="M411" t="str">
        <f>IF(OR($A411="",入力シート_上限3千円!$G$3=""),"",入力シート_上限3千円!$G$3)</f>
        <v/>
      </c>
    </row>
    <row r="412" spans="1:13" x14ac:dyDescent="0.25">
      <c r="A412" t="str">
        <f>IF(入力シート_上限3千円!$B423="","",ROW()-1)</f>
        <v/>
      </c>
      <c r="B412" t="str">
        <f t="shared" si="97"/>
        <v/>
      </c>
      <c r="C412" t="str">
        <f t="shared" ref="C412:E421" si="104">IFERROR(IF(VLOOKUP($A412,実績一覧,COLUMN(),FALSE)=0,"",VLOOKUP($A412,実績一覧,COLUMN(),FALSE)),"")</f>
        <v/>
      </c>
      <c r="D412" t="str">
        <f t="shared" si="104"/>
        <v/>
      </c>
      <c r="E412" s="25" t="str">
        <f t="shared" si="104"/>
        <v/>
      </c>
      <c r="F412" t="str">
        <f t="shared" si="98"/>
        <v/>
      </c>
      <c r="G412" t="str">
        <f t="shared" si="102"/>
        <v/>
      </c>
      <c r="H412" t="str">
        <f t="shared" si="102"/>
        <v/>
      </c>
      <c r="I412" t="str">
        <f t="shared" si="99"/>
        <v/>
      </c>
      <c r="J412" t="str">
        <f t="shared" si="103"/>
        <v/>
      </c>
      <c r="K412" t="str">
        <f t="shared" si="103"/>
        <v/>
      </c>
      <c r="L412" t="str">
        <f>IF(OR($A412="",入力シート_上限3千円!$G$2=""),"",入力シート_上限3千円!$G$2)</f>
        <v/>
      </c>
      <c r="M412" t="str">
        <f>IF(OR($A412="",入力シート_上限3千円!$G$3=""),"",入力シート_上限3千円!$G$3)</f>
        <v/>
      </c>
    </row>
    <row r="413" spans="1:13" x14ac:dyDescent="0.25">
      <c r="A413" t="str">
        <f>IF(入力シート_上限3千円!$B424="","",ROW()-1)</f>
        <v/>
      </c>
      <c r="B413" t="str">
        <f t="shared" si="97"/>
        <v/>
      </c>
      <c r="C413" t="str">
        <f t="shared" si="104"/>
        <v/>
      </c>
      <c r="D413" t="str">
        <f t="shared" si="104"/>
        <v/>
      </c>
      <c r="E413" s="25" t="str">
        <f t="shared" si="104"/>
        <v/>
      </c>
      <c r="F413" t="str">
        <f t="shared" si="98"/>
        <v/>
      </c>
      <c r="G413" t="str">
        <f t="shared" si="102"/>
        <v/>
      </c>
      <c r="H413" t="str">
        <f t="shared" si="102"/>
        <v/>
      </c>
      <c r="I413" t="str">
        <f t="shared" si="99"/>
        <v/>
      </c>
      <c r="J413" t="str">
        <f t="shared" si="103"/>
        <v/>
      </c>
      <c r="K413" t="str">
        <f t="shared" si="103"/>
        <v/>
      </c>
      <c r="L413" t="str">
        <f>IF(OR($A413="",入力シート_上限3千円!$G$2=""),"",入力シート_上限3千円!$G$2)</f>
        <v/>
      </c>
      <c r="M413" t="str">
        <f>IF(OR($A413="",入力シート_上限3千円!$G$3=""),"",入力シート_上限3千円!$G$3)</f>
        <v/>
      </c>
    </row>
    <row r="414" spans="1:13" x14ac:dyDescent="0.25">
      <c r="A414" t="str">
        <f>IF(入力シート_上限3千円!$B425="","",ROW()-1)</f>
        <v/>
      </c>
      <c r="B414" t="str">
        <f t="shared" si="97"/>
        <v/>
      </c>
      <c r="C414" t="str">
        <f t="shared" si="104"/>
        <v/>
      </c>
      <c r="D414" t="str">
        <f t="shared" si="104"/>
        <v/>
      </c>
      <c r="E414" s="25" t="str">
        <f t="shared" si="104"/>
        <v/>
      </c>
      <c r="F414" t="str">
        <f t="shared" si="98"/>
        <v/>
      </c>
      <c r="G414" t="str">
        <f t="shared" si="102"/>
        <v/>
      </c>
      <c r="H414" t="str">
        <f t="shared" si="102"/>
        <v/>
      </c>
      <c r="I414" t="str">
        <f t="shared" si="99"/>
        <v/>
      </c>
      <c r="J414" t="str">
        <f t="shared" si="103"/>
        <v/>
      </c>
      <c r="K414" t="str">
        <f t="shared" si="103"/>
        <v/>
      </c>
      <c r="L414" t="str">
        <f>IF(OR($A414="",入力シート_上限3千円!$G$2=""),"",入力シート_上限3千円!$G$2)</f>
        <v/>
      </c>
      <c r="M414" t="str">
        <f>IF(OR($A414="",入力シート_上限3千円!$G$3=""),"",入力シート_上限3千円!$G$3)</f>
        <v/>
      </c>
    </row>
    <row r="415" spans="1:13" x14ac:dyDescent="0.25">
      <c r="A415" t="str">
        <f>IF(入力シート_上限3千円!$B426="","",ROW()-1)</f>
        <v/>
      </c>
      <c r="B415" t="str">
        <f t="shared" si="97"/>
        <v/>
      </c>
      <c r="C415" t="str">
        <f t="shared" si="104"/>
        <v/>
      </c>
      <c r="D415" t="str">
        <f t="shared" si="104"/>
        <v/>
      </c>
      <c r="E415" s="25" t="str">
        <f t="shared" si="104"/>
        <v/>
      </c>
      <c r="F415" t="str">
        <f t="shared" si="98"/>
        <v/>
      </c>
      <c r="G415" t="str">
        <f t="shared" si="102"/>
        <v/>
      </c>
      <c r="H415" t="str">
        <f t="shared" si="102"/>
        <v/>
      </c>
      <c r="I415" t="str">
        <f t="shared" si="99"/>
        <v/>
      </c>
      <c r="J415" t="str">
        <f t="shared" si="103"/>
        <v/>
      </c>
      <c r="K415" t="str">
        <f t="shared" si="103"/>
        <v/>
      </c>
      <c r="L415" t="str">
        <f>IF(OR($A415="",入力シート_上限3千円!$G$2=""),"",入力シート_上限3千円!$G$2)</f>
        <v/>
      </c>
      <c r="M415" t="str">
        <f>IF(OR($A415="",入力シート_上限3千円!$G$3=""),"",入力シート_上限3千円!$G$3)</f>
        <v/>
      </c>
    </row>
    <row r="416" spans="1:13" x14ac:dyDescent="0.25">
      <c r="A416" t="str">
        <f>IF(入力シート_上限3千円!$B427="","",ROW()-1)</f>
        <v/>
      </c>
      <c r="B416" t="str">
        <f t="shared" si="97"/>
        <v/>
      </c>
      <c r="C416" t="str">
        <f t="shared" si="104"/>
        <v/>
      </c>
      <c r="D416" t="str">
        <f t="shared" si="104"/>
        <v/>
      </c>
      <c r="E416" s="25" t="str">
        <f t="shared" si="104"/>
        <v/>
      </c>
      <c r="F416" t="str">
        <f t="shared" si="98"/>
        <v/>
      </c>
      <c r="G416" t="str">
        <f t="shared" si="102"/>
        <v/>
      </c>
      <c r="H416" t="str">
        <f t="shared" si="102"/>
        <v/>
      </c>
      <c r="I416" t="str">
        <f t="shared" si="99"/>
        <v/>
      </c>
      <c r="J416" t="str">
        <f t="shared" si="103"/>
        <v/>
      </c>
      <c r="K416" t="str">
        <f t="shared" si="103"/>
        <v/>
      </c>
      <c r="L416" t="str">
        <f>IF(OR($A416="",入力シート_上限3千円!$G$2=""),"",入力シート_上限3千円!$G$2)</f>
        <v/>
      </c>
      <c r="M416" t="str">
        <f>IF(OR($A416="",入力シート_上限3千円!$G$3=""),"",入力シート_上限3千円!$G$3)</f>
        <v/>
      </c>
    </row>
    <row r="417" spans="1:13" x14ac:dyDescent="0.25">
      <c r="A417" t="str">
        <f>IF(入力シート_上限3千円!$B428="","",ROW()-1)</f>
        <v/>
      </c>
      <c r="B417" t="str">
        <f t="shared" si="97"/>
        <v/>
      </c>
      <c r="C417" t="str">
        <f t="shared" si="104"/>
        <v/>
      </c>
      <c r="D417" t="str">
        <f t="shared" si="104"/>
        <v/>
      </c>
      <c r="E417" s="25" t="str">
        <f t="shared" si="104"/>
        <v/>
      </c>
      <c r="F417" t="str">
        <f t="shared" si="98"/>
        <v/>
      </c>
      <c r="G417" t="str">
        <f t="shared" si="102"/>
        <v/>
      </c>
      <c r="H417" t="str">
        <f t="shared" si="102"/>
        <v/>
      </c>
      <c r="I417" t="str">
        <f t="shared" si="99"/>
        <v/>
      </c>
      <c r="J417" t="str">
        <f t="shared" si="103"/>
        <v/>
      </c>
      <c r="K417" t="str">
        <f t="shared" si="103"/>
        <v/>
      </c>
      <c r="L417" t="str">
        <f>IF(OR($A417="",入力シート_上限3千円!$G$2=""),"",入力シート_上限3千円!$G$2)</f>
        <v/>
      </c>
      <c r="M417" t="str">
        <f>IF(OR($A417="",入力シート_上限3千円!$G$3=""),"",入力シート_上限3千円!$G$3)</f>
        <v/>
      </c>
    </row>
    <row r="418" spans="1:13" x14ac:dyDescent="0.25">
      <c r="A418" t="str">
        <f>IF(入力シート_上限3千円!$B429="","",ROW()-1)</f>
        <v/>
      </c>
      <c r="B418" t="str">
        <f t="shared" si="97"/>
        <v/>
      </c>
      <c r="C418" t="str">
        <f t="shared" si="104"/>
        <v/>
      </c>
      <c r="D418" t="str">
        <f t="shared" si="104"/>
        <v/>
      </c>
      <c r="E418" s="25" t="str">
        <f t="shared" si="104"/>
        <v/>
      </c>
      <c r="F418" t="str">
        <f t="shared" si="98"/>
        <v/>
      </c>
      <c r="G418" t="str">
        <f t="shared" si="102"/>
        <v/>
      </c>
      <c r="H418" t="str">
        <f t="shared" si="102"/>
        <v/>
      </c>
      <c r="I418" t="str">
        <f t="shared" si="99"/>
        <v/>
      </c>
      <c r="J418" t="str">
        <f t="shared" si="103"/>
        <v/>
      </c>
      <c r="K418" t="str">
        <f t="shared" si="103"/>
        <v/>
      </c>
      <c r="L418" t="str">
        <f>IF(OR($A418="",入力シート_上限3千円!$G$2=""),"",入力シート_上限3千円!$G$2)</f>
        <v/>
      </c>
      <c r="M418" t="str">
        <f>IF(OR($A418="",入力シート_上限3千円!$G$3=""),"",入力シート_上限3千円!$G$3)</f>
        <v/>
      </c>
    </row>
    <row r="419" spans="1:13" x14ac:dyDescent="0.25">
      <c r="A419" t="str">
        <f>IF(入力シート_上限3千円!$B430="","",ROW()-1)</f>
        <v/>
      </c>
      <c r="B419" t="str">
        <f t="shared" si="97"/>
        <v/>
      </c>
      <c r="C419" t="str">
        <f t="shared" si="104"/>
        <v/>
      </c>
      <c r="D419" t="str">
        <f t="shared" si="104"/>
        <v/>
      </c>
      <c r="E419" s="25" t="str">
        <f t="shared" si="104"/>
        <v/>
      </c>
      <c r="F419" t="str">
        <f t="shared" si="98"/>
        <v/>
      </c>
      <c r="G419" t="str">
        <f t="shared" si="102"/>
        <v/>
      </c>
      <c r="H419" t="str">
        <f t="shared" si="102"/>
        <v/>
      </c>
      <c r="I419" t="str">
        <f t="shared" si="99"/>
        <v/>
      </c>
      <c r="J419" t="str">
        <f t="shared" si="103"/>
        <v/>
      </c>
      <c r="K419" t="str">
        <f t="shared" si="103"/>
        <v/>
      </c>
      <c r="L419" t="str">
        <f>IF(OR($A419="",入力シート_上限3千円!$G$2=""),"",入力シート_上限3千円!$G$2)</f>
        <v/>
      </c>
      <c r="M419" t="str">
        <f>IF(OR($A419="",入力シート_上限3千円!$G$3=""),"",入力シート_上限3千円!$G$3)</f>
        <v/>
      </c>
    </row>
    <row r="420" spans="1:13" x14ac:dyDescent="0.25">
      <c r="A420" t="str">
        <f>IF(入力シート_上限3千円!$B431="","",ROW()-1)</f>
        <v/>
      </c>
      <c r="B420" t="str">
        <f t="shared" si="97"/>
        <v/>
      </c>
      <c r="C420" t="str">
        <f t="shared" si="104"/>
        <v/>
      </c>
      <c r="D420" t="str">
        <f t="shared" si="104"/>
        <v/>
      </c>
      <c r="E420" s="25" t="str">
        <f t="shared" si="104"/>
        <v/>
      </c>
      <c r="F420" t="str">
        <f t="shared" si="98"/>
        <v/>
      </c>
      <c r="G420" t="str">
        <f t="shared" si="102"/>
        <v/>
      </c>
      <c r="H420" t="str">
        <f t="shared" si="102"/>
        <v/>
      </c>
      <c r="I420" t="str">
        <f t="shared" si="99"/>
        <v/>
      </c>
      <c r="J420" t="str">
        <f t="shared" si="103"/>
        <v/>
      </c>
      <c r="K420" t="str">
        <f t="shared" si="103"/>
        <v/>
      </c>
      <c r="L420" t="str">
        <f>IF(OR($A420="",入力シート_上限3千円!$G$2=""),"",入力シート_上限3千円!$G$2)</f>
        <v/>
      </c>
      <c r="M420" t="str">
        <f>IF(OR($A420="",入力シート_上限3千円!$G$3=""),"",入力シート_上限3千円!$G$3)</f>
        <v/>
      </c>
    </row>
    <row r="421" spans="1:13" x14ac:dyDescent="0.25">
      <c r="A421" t="str">
        <f>IF(入力シート_上限3千円!$B432="","",ROW()-1)</f>
        <v/>
      </c>
      <c r="B421" t="str">
        <f t="shared" si="97"/>
        <v/>
      </c>
      <c r="C421" t="str">
        <f t="shared" si="104"/>
        <v/>
      </c>
      <c r="D421" t="str">
        <f t="shared" si="104"/>
        <v/>
      </c>
      <c r="E421" s="25" t="str">
        <f t="shared" si="104"/>
        <v/>
      </c>
      <c r="F421" t="str">
        <f t="shared" si="98"/>
        <v/>
      </c>
      <c r="G421" t="str">
        <f t="shared" si="102"/>
        <v/>
      </c>
      <c r="H421" t="str">
        <f t="shared" si="102"/>
        <v/>
      </c>
      <c r="I421" t="str">
        <f t="shared" si="99"/>
        <v/>
      </c>
      <c r="J421" t="str">
        <f t="shared" si="103"/>
        <v/>
      </c>
      <c r="K421" t="str">
        <f t="shared" si="103"/>
        <v/>
      </c>
      <c r="L421" t="str">
        <f>IF(OR($A421="",入力シート_上限3千円!$G$2=""),"",入力シート_上限3千円!$G$2)</f>
        <v/>
      </c>
      <c r="M421" t="str">
        <f>IF(OR($A421="",入力シート_上限3千円!$G$3=""),"",入力シート_上限3千円!$G$3)</f>
        <v/>
      </c>
    </row>
    <row r="422" spans="1:13" x14ac:dyDescent="0.25">
      <c r="A422" t="str">
        <f>IF(入力シート_上限3千円!$B433="","",ROW()-1)</f>
        <v/>
      </c>
      <c r="B422" t="str">
        <f t="shared" si="97"/>
        <v/>
      </c>
      <c r="C422" t="str">
        <f t="shared" ref="C422:E431" si="105">IFERROR(IF(VLOOKUP($A422,実績一覧,COLUMN(),FALSE)=0,"",VLOOKUP($A422,実績一覧,COLUMN(),FALSE)),"")</f>
        <v/>
      </c>
      <c r="D422" t="str">
        <f t="shared" si="105"/>
        <v/>
      </c>
      <c r="E422" s="25" t="str">
        <f t="shared" si="105"/>
        <v/>
      </c>
      <c r="F422" t="str">
        <f t="shared" si="98"/>
        <v/>
      </c>
      <c r="G422" t="str">
        <f t="shared" ref="G422:H441" si="106">IFERROR(IF(VLOOKUP($A422,実績一覧,COLUMN()+1,FALSE)=0,"",VLOOKUP($A422,実績一覧,COLUMN()+1,FALSE)),"")</f>
        <v/>
      </c>
      <c r="H422" t="str">
        <f t="shared" si="106"/>
        <v/>
      </c>
      <c r="I422" t="str">
        <f t="shared" si="99"/>
        <v/>
      </c>
      <c r="J422" t="str">
        <f t="shared" ref="J422:K441" si="107">IFERROR(IF(VLOOKUP($A422,実績一覧,COLUMN()+3,FALSE)=0,"",VLOOKUP($A422,実績一覧,COLUMN()+3,FALSE)),"")</f>
        <v/>
      </c>
      <c r="K422" t="str">
        <f t="shared" si="107"/>
        <v/>
      </c>
      <c r="L422" t="str">
        <f>IF(OR($A422="",入力シート_上限3千円!$G$2=""),"",入力シート_上限3千円!$G$2)</f>
        <v/>
      </c>
      <c r="M422" t="str">
        <f>IF(OR($A422="",入力シート_上限3千円!$G$3=""),"",入力シート_上限3千円!$G$3)</f>
        <v/>
      </c>
    </row>
    <row r="423" spans="1:13" x14ac:dyDescent="0.25">
      <c r="A423" t="str">
        <f>IF(入力シート_上限3千円!$B434="","",ROW()-1)</f>
        <v/>
      </c>
      <c r="B423" t="str">
        <f t="shared" si="97"/>
        <v/>
      </c>
      <c r="C423" t="str">
        <f t="shared" si="105"/>
        <v/>
      </c>
      <c r="D423" t="str">
        <f t="shared" si="105"/>
        <v/>
      </c>
      <c r="E423" s="25" t="str">
        <f t="shared" si="105"/>
        <v/>
      </c>
      <c r="F423" t="str">
        <f t="shared" si="98"/>
        <v/>
      </c>
      <c r="G423" t="str">
        <f t="shared" si="106"/>
        <v/>
      </c>
      <c r="H423" t="str">
        <f t="shared" si="106"/>
        <v/>
      </c>
      <c r="I423" t="str">
        <f t="shared" si="99"/>
        <v/>
      </c>
      <c r="J423" t="str">
        <f t="shared" si="107"/>
        <v/>
      </c>
      <c r="K423" t="str">
        <f t="shared" si="107"/>
        <v/>
      </c>
      <c r="L423" t="str">
        <f>IF(OR($A423="",入力シート_上限3千円!$G$2=""),"",入力シート_上限3千円!$G$2)</f>
        <v/>
      </c>
      <c r="M423" t="str">
        <f>IF(OR($A423="",入力シート_上限3千円!$G$3=""),"",入力シート_上限3千円!$G$3)</f>
        <v/>
      </c>
    </row>
    <row r="424" spans="1:13" x14ac:dyDescent="0.25">
      <c r="A424" t="str">
        <f>IF(入力シート_上限3千円!$B435="","",ROW()-1)</f>
        <v/>
      </c>
      <c r="B424" t="str">
        <f t="shared" si="97"/>
        <v/>
      </c>
      <c r="C424" t="str">
        <f t="shared" si="105"/>
        <v/>
      </c>
      <c r="D424" t="str">
        <f t="shared" si="105"/>
        <v/>
      </c>
      <c r="E424" s="25" t="str">
        <f t="shared" si="105"/>
        <v/>
      </c>
      <c r="F424" t="str">
        <f t="shared" si="98"/>
        <v/>
      </c>
      <c r="G424" t="str">
        <f t="shared" si="106"/>
        <v/>
      </c>
      <c r="H424" t="str">
        <f t="shared" si="106"/>
        <v/>
      </c>
      <c r="I424" t="str">
        <f t="shared" si="99"/>
        <v/>
      </c>
      <c r="J424" t="str">
        <f t="shared" si="107"/>
        <v/>
      </c>
      <c r="K424" t="str">
        <f t="shared" si="107"/>
        <v/>
      </c>
      <c r="L424" t="str">
        <f>IF(OR($A424="",入力シート_上限3千円!$G$2=""),"",入力シート_上限3千円!$G$2)</f>
        <v/>
      </c>
      <c r="M424" t="str">
        <f>IF(OR($A424="",入力シート_上限3千円!$G$3=""),"",入力シート_上限3千円!$G$3)</f>
        <v/>
      </c>
    </row>
    <row r="425" spans="1:13" x14ac:dyDescent="0.25">
      <c r="A425" t="str">
        <f>IF(入力シート_上限3千円!$B436="","",ROW()-1)</f>
        <v/>
      </c>
      <c r="B425" t="str">
        <f t="shared" si="97"/>
        <v/>
      </c>
      <c r="C425" t="str">
        <f t="shared" si="105"/>
        <v/>
      </c>
      <c r="D425" t="str">
        <f t="shared" si="105"/>
        <v/>
      </c>
      <c r="E425" s="25" t="str">
        <f t="shared" si="105"/>
        <v/>
      </c>
      <c r="F425" t="str">
        <f t="shared" si="98"/>
        <v/>
      </c>
      <c r="G425" t="str">
        <f t="shared" si="106"/>
        <v/>
      </c>
      <c r="H425" t="str">
        <f t="shared" si="106"/>
        <v/>
      </c>
      <c r="I425" t="str">
        <f t="shared" si="99"/>
        <v/>
      </c>
      <c r="J425" t="str">
        <f t="shared" si="107"/>
        <v/>
      </c>
      <c r="K425" t="str">
        <f t="shared" si="107"/>
        <v/>
      </c>
      <c r="L425" t="str">
        <f>IF(OR($A425="",入力シート_上限3千円!$G$2=""),"",入力シート_上限3千円!$G$2)</f>
        <v/>
      </c>
      <c r="M425" t="str">
        <f>IF(OR($A425="",入力シート_上限3千円!$G$3=""),"",入力シート_上限3千円!$G$3)</f>
        <v/>
      </c>
    </row>
    <row r="426" spans="1:13" x14ac:dyDescent="0.25">
      <c r="A426" t="str">
        <f>IF(入力シート_上限3千円!$B437="","",ROW()-1)</f>
        <v/>
      </c>
      <c r="B426" t="str">
        <f t="shared" si="97"/>
        <v/>
      </c>
      <c r="C426" t="str">
        <f t="shared" si="105"/>
        <v/>
      </c>
      <c r="D426" t="str">
        <f t="shared" si="105"/>
        <v/>
      </c>
      <c r="E426" s="25" t="str">
        <f t="shared" si="105"/>
        <v/>
      </c>
      <c r="F426" t="str">
        <f t="shared" si="98"/>
        <v/>
      </c>
      <c r="G426" t="str">
        <f t="shared" si="106"/>
        <v/>
      </c>
      <c r="H426" t="str">
        <f t="shared" si="106"/>
        <v/>
      </c>
      <c r="I426" t="str">
        <f t="shared" si="99"/>
        <v/>
      </c>
      <c r="J426" t="str">
        <f t="shared" si="107"/>
        <v/>
      </c>
      <c r="K426" t="str">
        <f t="shared" si="107"/>
        <v/>
      </c>
      <c r="L426" t="str">
        <f>IF(OR($A426="",入力シート_上限3千円!$G$2=""),"",入力シート_上限3千円!$G$2)</f>
        <v/>
      </c>
      <c r="M426" t="str">
        <f>IF(OR($A426="",入力シート_上限3千円!$G$3=""),"",入力シート_上限3千円!$G$3)</f>
        <v/>
      </c>
    </row>
    <row r="427" spans="1:13" x14ac:dyDescent="0.25">
      <c r="A427" t="str">
        <f>IF(入力シート_上限3千円!$B438="","",ROW()-1)</f>
        <v/>
      </c>
      <c r="B427" t="str">
        <f t="shared" si="97"/>
        <v/>
      </c>
      <c r="C427" t="str">
        <f t="shared" si="105"/>
        <v/>
      </c>
      <c r="D427" t="str">
        <f t="shared" si="105"/>
        <v/>
      </c>
      <c r="E427" s="25" t="str">
        <f t="shared" si="105"/>
        <v/>
      </c>
      <c r="F427" t="str">
        <f t="shared" si="98"/>
        <v/>
      </c>
      <c r="G427" t="str">
        <f t="shared" si="106"/>
        <v/>
      </c>
      <c r="H427" t="str">
        <f t="shared" si="106"/>
        <v/>
      </c>
      <c r="I427" t="str">
        <f t="shared" si="99"/>
        <v/>
      </c>
      <c r="J427" t="str">
        <f t="shared" si="107"/>
        <v/>
      </c>
      <c r="K427" t="str">
        <f t="shared" si="107"/>
        <v/>
      </c>
      <c r="L427" t="str">
        <f>IF(OR($A427="",入力シート_上限3千円!$G$2=""),"",入力シート_上限3千円!$G$2)</f>
        <v/>
      </c>
      <c r="M427" t="str">
        <f>IF(OR($A427="",入力シート_上限3千円!$G$3=""),"",入力シート_上限3千円!$G$3)</f>
        <v/>
      </c>
    </row>
    <row r="428" spans="1:13" x14ac:dyDescent="0.25">
      <c r="A428" t="str">
        <f>IF(入力シート_上限3千円!$B439="","",ROW()-1)</f>
        <v/>
      </c>
      <c r="B428" t="str">
        <f t="shared" si="97"/>
        <v/>
      </c>
      <c r="C428" t="str">
        <f t="shared" si="105"/>
        <v/>
      </c>
      <c r="D428" t="str">
        <f t="shared" si="105"/>
        <v/>
      </c>
      <c r="E428" s="25" t="str">
        <f t="shared" si="105"/>
        <v/>
      </c>
      <c r="F428" t="str">
        <f t="shared" si="98"/>
        <v/>
      </c>
      <c r="G428" t="str">
        <f t="shared" si="106"/>
        <v/>
      </c>
      <c r="H428" t="str">
        <f t="shared" si="106"/>
        <v/>
      </c>
      <c r="I428" t="str">
        <f t="shared" si="99"/>
        <v/>
      </c>
      <c r="J428" t="str">
        <f t="shared" si="107"/>
        <v/>
      </c>
      <c r="K428" t="str">
        <f t="shared" si="107"/>
        <v/>
      </c>
      <c r="L428" t="str">
        <f>IF(OR($A428="",入力シート_上限3千円!$G$2=""),"",入力シート_上限3千円!$G$2)</f>
        <v/>
      </c>
      <c r="M428" t="str">
        <f>IF(OR($A428="",入力シート_上限3千円!$G$3=""),"",入力シート_上限3千円!$G$3)</f>
        <v/>
      </c>
    </row>
    <row r="429" spans="1:13" x14ac:dyDescent="0.25">
      <c r="A429" t="str">
        <f>IF(入力シート_上限3千円!$B440="","",ROW()-1)</f>
        <v/>
      </c>
      <c r="B429" t="str">
        <f t="shared" si="97"/>
        <v/>
      </c>
      <c r="C429" t="str">
        <f t="shared" si="105"/>
        <v/>
      </c>
      <c r="D429" t="str">
        <f t="shared" si="105"/>
        <v/>
      </c>
      <c r="E429" s="25" t="str">
        <f t="shared" si="105"/>
        <v/>
      </c>
      <c r="F429" t="str">
        <f t="shared" si="98"/>
        <v/>
      </c>
      <c r="G429" t="str">
        <f t="shared" si="106"/>
        <v/>
      </c>
      <c r="H429" t="str">
        <f t="shared" si="106"/>
        <v/>
      </c>
      <c r="I429" t="str">
        <f t="shared" si="99"/>
        <v/>
      </c>
      <c r="J429" t="str">
        <f t="shared" si="107"/>
        <v/>
      </c>
      <c r="K429" t="str">
        <f t="shared" si="107"/>
        <v/>
      </c>
      <c r="L429" t="str">
        <f>IF(OR($A429="",入力シート_上限3千円!$G$2=""),"",入力シート_上限3千円!$G$2)</f>
        <v/>
      </c>
      <c r="M429" t="str">
        <f>IF(OR($A429="",入力シート_上限3千円!$G$3=""),"",入力シート_上限3千円!$G$3)</f>
        <v/>
      </c>
    </row>
    <row r="430" spans="1:13" x14ac:dyDescent="0.25">
      <c r="A430" t="str">
        <f>IF(入力シート_上限3千円!$B441="","",ROW()-1)</f>
        <v/>
      </c>
      <c r="B430" t="str">
        <f t="shared" si="97"/>
        <v/>
      </c>
      <c r="C430" t="str">
        <f t="shared" si="105"/>
        <v/>
      </c>
      <c r="D430" t="str">
        <f t="shared" si="105"/>
        <v/>
      </c>
      <c r="E430" s="25" t="str">
        <f t="shared" si="105"/>
        <v/>
      </c>
      <c r="F430" t="str">
        <f t="shared" si="98"/>
        <v/>
      </c>
      <c r="G430" t="str">
        <f t="shared" si="106"/>
        <v/>
      </c>
      <c r="H430" t="str">
        <f t="shared" si="106"/>
        <v/>
      </c>
      <c r="I430" t="str">
        <f t="shared" si="99"/>
        <v/>
      </c>
      <c r="J430" t="str">
        <f t="shared" si="107"/>
        <v/>
      </c>
      <c r="K430" t="str">
        <f t="shared" si="107"/>
        <v/>
      </c>
      <c r="L430" t="str">
        <f>IF(OR($A430="",入力シート_上限3千円!$G$2=""),"",入力シート_上限3千円!$G$2)</f>
        <v/>
      </c>
      <c r="M430" t="str">
        <f>IF(OR($A430="",入力シート_上限3千円!$G$3=""),"",入力シート_上限3千円!$G$3)</f>
        <v/>
      </c>
    </row>
    <row r="431" spans="1:13" x14ac:dyDescent="0.25">
      <c r="A431" t="str">
        <f>IF(入力シート_上限3千円!$B442="","",ROW()-1)</f>
        <v/>
      </c>
      <c r="B431" t="str">
        <f t="shared" si="97"/>
        <v/>
      </c>
      <c r="C431" t="str">
        <f t="shared" si="105"/>
        <v/>
      </c>
      <c r="D431" t="str">
        <f t="shared" si="105"/>
        <v/>
      </c>
      <c r="E431" s="25" t="str">
        <f t="shared" si="105"/>
        <v/>
      </c>
      <c r="F431" t="str">
        <f t="shared" si="98"/>
        <v/>
      </c>
      <c r="G431" t="str">
        <f t="shared" si="106"/>
        <v/>
      </c>
      <c r="H431" t="str">
        <f t="shared" si="106"/>
        <v/>
      </c>
      <c r="I431" t="str">
        <f t="shared" si="99"/>
        <v/>
      </c>
      <c r="J431" t="str">
        <f t="shared" si="107"/>
        <v/>
      </c>
      <c r="K431" t="str">
        <f t="shared" si="107"/>
        <v/>
      </c>
      <c r="L431" t="str">
        <f>IF(OR($A431="",入力シート_上限3千円!$G$2=""),"",入力シート_上限3千円!$G$2)</f>
        <v/>
      </c>
      <c r="M431" t="str">
        <f>IF(OR($A431="",入力シート_上限3千円!$G$3=""),"",入力シート_上限3千円!$G$3)</f>
        <v/>
      </c>
    </row>
    <row r="432" spans="1:13" x14ac:dyDescent="0.25">
      <c r="A432" t="str">
        <f>IF(入力シート_上限3千円!$B443="","",ROW()-1)</f>
        <v/>
      </c>
      <c r="B432" t="str">
        <f t="shared" si="97"/>
        <v/>
      </c>
      <c r="C432" t="str">
        <f t="shared" ref="C432:E441" si="108">IFERROR(IF(VLOOKUP($A432,実績一覧,COLUMN(),FALSE)=0,"",VLOOKUP($A432,実績一覧,COLUMN(),FALSE)),"")</f>
        <v/>
      </c>
      <c r="D432" t="str">
        <f t="shared" si="108"/>
        <v/>
      </c>
      <c r="E432" s="25" t="str">
        <f t="shared" si="108"/>
        <v/>
      </c>
      <c r="F432" t="str">
        <f t="shared" si="98"/>
        <v/>
      </c>
      <c r="G432" t="str">
        <f t="shared" si="106"/>
        <v/>
      </c>
      <c r="H432" t="str">
        <f t="shared" si="106"/>
        <v/>
      </c>
      <c r="I432" t="str">
        <f t="shared" si="99"/>
        <v/>
      </c>
      <c r="J432" t="str">
        <f t="shared" si="107"/>
        <v/>
      </c>
      <c r="K432" t="str">
        <f t="shared" si="107"/>
        <v/>
      </c>
      <c r="L432" t="str">
        <f>IF(OR($A432="",入力シート_上限3千円!$G$2=""),"",入力シート_上限3千円!$G$2)</f>
        <v/>
      </c>
      <c r="M432" t="str">
        <f>IF(OR($A432="",入力シート_上限3千円!$G$3=""),"",入力シート_上限3千円!$G$3)</f>
        <v/>
      </c>
    </row>
    <row r="433" spans="1:13" x14ac:dyDescent="0.25">
      <c r="A433" t="str">
        <f>IF(入力シート_上限3千円!$B444="","",ROW()-1)</f>
        <v/>
      </c>
      <c r="B433" t="str">
        <f t="shared" si="97"/>
        <v/>
      </c>
      <c r="C433" t="str">
        <f t="shared" si="108"/>
        <v/>
      </c>
      <c r="D433" t="str">
        <f t="shared" si="108"/>
        <v/>
      </c>
      <c r="E433" s="25" t="str">
        <f t="shared" si="108"/>
        <v/>
      </c>
      <c r="F433" t="str">
        <f t="shared" si="98"/>
        <v/>
      </c>
      <c r="G433" t="str">
        <f t="shared" si="106"/>
        <v/>
      </c>
      <c r="H433" t="str">
        <f t="shared" si="106"/>
        <v/>
      </c>
      <c r="I433" t="str">
        <f t="shared" si="99"/>
        <v/>
      </c>
      <c r="J433" t="str">
        <f t="shared" si="107"/>
        <v/>
      </c>
      <c r="K433" t="str">
        <f t="shared" si="107"/>
        <v/>
      </c>
      <c r="L433" t="str">
        <f>IF(OR($A433="",入力シート_上限3千円!$G$2=""),"",入力シート_上限3千円!$G$2)</f>
        <v/>
      </c>
      <c r="M433" t="str">
        <f>IF(OR($A433="",入力シート_上限3千円!$G$3=""),"",入力シート_上限3千円!$G$3)</f>
        <v/>
      </c>
    </row>
    <row r="434" spans="1:13" x14ac:dyDescent="0.25">
      <c r="A434" t="str">
        <f>IF(入力シート_上限3千円!$B445="","",ROW()-1)</f>
        <v/>
      </c>
      <c r="B434" t="str">
        <f t="shared" si="97"/>
        <v/>
      </c>
      <c r="C434" t="str">
        <f t="shared" si="108"/>
        <v/>
      </c>
      <c r="D434" t="str">
        <f t="shared" si="108"/>
        <v/>
      </c>
      <c r="E434" s="25" t="str">
        <f t="shared" si="108"/>
        <v/>
      </c>
      <c r="F434" t="str">
        <f t="shared" si="98"/>
        <v/>
      </c>
      <c r="G434" t="str">
        <f t="shared" si="106"/>
        <v/>
      </c>
      <c r="H434" t="str">
        <f t="shared" si="106"/>
        <v/>
      </c>
      <c r="I434" t="str">
        <f t="shared" si="99"/>
        <v/>
      </c>
      <c r="J434" t="str">
        <f t="shared" si="107"/>
        <v/>
      </c>
      <c r="K434" t="str">
        <f t="shared" si="107"/>
        <v/>
      </c>
      <c r="L434" t="str">
        <f>IF(OR($A434="",入力シート_上限3千円!$G$2=""),"",入力シート_上限3千円!$G$2)</f>
        <v/>
      </c>
      <c r="M434" t="str">
        <f>IF(OR($A434="",入力シート_上限3千円!$G$3=""),"",入力シート_上限3千円!$G$3)</f>
        <v/>
      </c>
    </row>
    <row r="435" spans="1:13" x14ac:dyDescent="0.25">
      <c r="A435" t="str">
        <f>IF(入力シート_上限3千円!$B446="","",ROW()-1)</f>
        <v/>
      </c>
      <c r="B435" t="str">
        <f t="shared" si="97"/>
        <v/>
      </c>
      <c r="C435" t="str">
        <f t="shared" si="108"/>
        <v/>
      </c>
      <c r="D435" t="str">
        <f t="shared" si="108"/>
        <v/>
      </c>
      <c r="E435" s="25" t="str">
        <f t="shared" si="108"/>
        <v/>
      </c>
      <c r="F435" t="str">
        <f t="shared" si="98"/>
        <v/>
      </c>
      <c r="G435" t="str">
        <f t="shared" si="106"/>
        <v/>
      </c>
      <c r="H435" t="str">
        <f t="shared" si="106"/>
        <v/>
      </c>
      <c r="I435" t="str">
        <f t="shared" si="99"/>
        <v/>
      </c>
      <c r="J435" t="str">
        <f t="shared" si="107"/>
        <v/>
      </c>
      <c r="K435" t="str">
        <f t="shared" si="107"/>
        <v/>
      </c>
      <c r="L435" t="str">
        <f>IF(OR($A435="",入力シート_上限3千円!$G$2=""),"",入力シート_上限3千円!$G$2)</f>
        <v/>
      </c>
      <c r="M435" t="str">
        <f>IF(OR($A435="",入力シート_上限3千円!$G$3=""),"",入力シート_上限3千円!$G$3)</f>
        <v/>
      </c>
    </row>
    <row r="436" spans="1:13" x14ac:dyDescent="0.25">
      <c r="A436" t="str">
        <f>IF(入力シート_上限3千円!$B447="","",ROW()-1)</f>
        <v/>
      </c>
      <c r="B436" t="str">
        <f t="shared" si="97"/>
        <v/>
      </c>
      <c r="C436" t="str">
        <f t="shared" si="108"/>
        <v/>
      </c>
      <c r="D436" t="str">
        <f t="shared" si="108"/>
        <v/>
      </c>
      <c r="E436" s="25" t="str">
        <f t="shared" si="108"/>
        <v/>
      </c>
      <c r="F436" t="str">
        <f t="shared" si="98"/>
        <v/>
      </c>
      <c r="G436" t="str">
        <f t="shared" si="106"/>
        <v/>
      </c>
      <c r="H436" t="str">
        <f t="shared" si="106"/>
        <v/>
      </c>
      <c r="I436" t="str">
        <f t="shared" si="99"/>
        <v/>
      </c>
      <c r="J436" t="str">
        <f t="shared" si="107"/>
        <v/>
      </c>
      <c r="K436" t="str">
        <f t="shared" si="107"/>
        <v/>
      </c>
      <c r="L436" t="str">
        <f>IF(OR($A436="",入力シート_上限3千円!$G$2=""),"",入力シート_上限3千円!$G$2)</f>
        <v/>
      </c>
      <c r="M436" t="str">
        <f>IF(OR($A436="",入力シート_上限3千円!$G$3=""),"",入力シート_上限3千円!$G$3)</f>
        <v/>
      </c>
    </row>
    <row r="437" spans="1:13" x14ac:dyDescent="0.25">
      <c r="A437" t="str">
        <f>IF(入力シート_上限3千円!$B448="","",ROW()-1)</f>
        <v/>
      </c>
      <c r="B437" t="str">
        <f t="shared" si="97"/>
        <v/>
      </c>
      <c r="C437" t="str">
        <f t="shared" si="108"/>
        <v/>
      </c>
      <c r="D437" t="str">
        <f t="shared" si="108"/>
        <v/>
      </c>
      <c r="E437" s="25" t="str">
        <f t="shared" si="108"/>
        <v/>
      </c>
      <c r="F437" t="str">
        <f t="shared" si="98"/>
        <v/>
      </c>
      <c r="G437" t="str">
        <f t="shared" si="106"/>
        <v/>
      </c>
      <c r="H437" t="str">
        <f t="shared" si="106"/>
        <v/>
      </c>
      <c r="I437" t="str">
        <f t="shared" si="99"/>
        <v/>
      </c>
      <c r="J437" t="str">
        <f t="shared" si="107"/>
        <v/>
      </c>
      <c r="K437" t="str">
        <f t="shared" si="107"/>
        <v/>
      </c>
      <c r="L437" t="str">
        <f>IF(OR($A437="",入力シート_上限3千円!$G$2=""),"",入力シート_上限3千円!$G$2)</f>
        <v/>
      </c>
      <c r="M437" t="str">
        <f>IF(OR($A437="",入力シート_上限3千円!$G$3=""),"",入力シート_上限3千円!$G$3)</f>
        <v/>
      </c>
    </row>
    <row r="438" spans="1:13" x14ac:dyDescent="0.25">
      <c r="A438" t="str">
        <f>IF(入力シート_上限3千円!$B449="","",ROW()-1)</f>
        <v/>
      </c>
      <c r="B438" t="str">
        <f t="shared" si="97"/>
        <v/>
      </c>
      <c r="C438" t="str">
        <f t="shared" si="108"/>
        <v/>
      </c>
      <c r="D438" t="str">
        <f t="shared" si="108"/>
        <v/>
      </c>
      <c r="E438" s="25" t="str">
        <f t="shared" si="108"/>
        <v/>
      </c>
      <c r="F438" t="str">
        <f t="shared" si="98"/>
        <v/>
      </c>
      <c r="G438" t="str">
        <f t="shared" si="106"/>
        <v/>
      </c>
      <c r="H438" t="str">
        <f t="shared" si="106"/>
        <v/>
      </c>
      <c r="I438" t="str">
        <f t="shared" si="99"/>
        <v/>
      </c>
      <c r="J438" t="str">
        <f t="shared" si="107"/>
        <v/>
      </c>
      <c r="K438" t="str">
        <f t="shared" si="107"/>
        <v/>
      </c>
      <c r="L438" t="str">
        <f>IF(OR($A438="",入力シート_上限3千円!$G$2=""),"",入力シート_上限3千円!$G$2)</f>
        <v/>
      </c>
      <c r="M438" t="str">
        <f>IF(OR($A438="",入力シート_上限3千円!$G$3=""),"",入力シート_上限3千円!$G$3)</f>
        <v/>
      </c>
    </row>
    <row r="439" spans="1:13" x14ac:dyDescent="0.25">
      <c r="A439" t="str">
        <f>IF(入力シート_上限3千円!$B450="","",ROW()-1)</f>
        <v/>
      </c>
      <c r="B439" t="str">
        <f t="shared" si="97"/>
        <v/>
      </c>
      <c r="C439" t="str">
        <f t="shared" si="108"/>
        <v/>
      </c>
      <c r="D439" t="str">
        <f t="shared" si="108"/>
        <v/>
      </c>
      <c r="E439" s="25" t="str">
        <f t="shared" si="108"/>
        <v/>
      </c>
      <c r="F439" t="str">
        <f t="shared" si="98"/>
        <v/>
      </c>
      <c r="G439" t="str">
        <f t="shared" si="106"/>
        <v/>
      </c>
      <c r="H439" t="str">
        <f t="shared" si="106"/>
        <v/>
      </c>
      <c r="I439" t="str">
        <f t="shared" si="99"/>
        <v/>
      </c>
      <c r="J439" t="str">
        <f t="shared" si="107"/>
        <v/>
      </c>
      <c r="K439" t="str">
        <f t="shared" si="107"/>
        <v/>
      </c>
      <c r="L439" t="str">
        <f>IF(OR($A439="",入力シート_上限3千円!$G$2=""),"",入力シート_上限3千円!$G$2)</f>
        <v/>
      </c>
      <c r="M439" t="str">
        <f>IF(OR($A439="",入力シート_上限3千円!$G$3=""),"",入力シート_上限3千円!$G$3)</f>
        <v/>
      </c>
    </row>
    <row r="440" spans="1:13" x14ac:dyDescent="0.25">
      <c r="A440" t="str">
        <f>IF(入力シート_上限3千円!$B451="","",ROW()-1)</f>
        <v/>
      </c>
      <c r="B440" t="str">
        <f t="shared" si="97"/>
        <v/>
      </c>
      <c r="C440" t="str">
        <f t="shared" si="108"/>
        <v/>
      </c>
      <c r="D440" t="str">
        <f t="shared" si="108"/>
        <v/>
      </c>
      <c r="E440" s="25" t="str">
        <f t="shared" si="108"/>
        <v/>
      </c>
      <c r="F440" t="str">
        <f t="shared" si="98"/>
        <v/>
      </c>
      <c r="G440" t="str">
        <f t="shared" si="106"/>
        <v/>
      </c>
      <c r="H440" t="str">
        <f t="shared" si="106"/>
        <v/>
      </c>
      <c r="I440" t="str">
        <f t="shared" si="99"/>
        <v/>
      </c>
      <c r="J440" t="str">
        <f t="shared" si="107"/>
        <v/>
      </c>
      <c r="K440" t="str">
        <f t="shared" si="107"/>
        <v/>
      </c>
      <c r="L440" t="str">
        <f>IF(OR($A440="",入力シート_上限3千円!$G$2=""),"",入力シート_上限3千円!$G$2)</f>
        <v/>
      </c>
      <c r="M440" t="str">
        <f>IF(OR($A440="",入力シート_上限3千円!$G$3=""),"",入力シート_上限3千円!$G$3)</f>
        <v/>
      </c>
    </row>
    <row r="441" spans="1:13" x14ac:dyDescent="0.25">
      <c r="A441" t="str">
        <f>IF(入力シート_上限3千円!$B452="","",ROW()-1)</f>
        <v/>
      </c>
      <c r="B441" t="str">
        <f t="shared" si="97"/>
        <v/>
      </c>
      <c r="C441" t="str">
        <f t="shared" si="108"/>
        <v/>
      </c>
      <c r="D441" t="str">
        <f t="shared" si="108"/>
        <v/>
      </c>
      <c r="E441" s="25" t="str">
        <f t="shared" si="108"/>
        <v/>
      </c>
      <c r="F441" t="str">
        <f t="shared" si="98"/>
        <v/>
      </c>
      <c r="G441" t="str">
        <f t="shared" si="106"/>
        <v/>
      </c>
      <c r="H441" t="str">
        <f t="shared" si="106"/>
        <v/>
      </c>
      <c r="I441" t="str">
        <f t="shared" si="99"/>
        <v/>
      </c>
      <c r="J441" t="str">
        <f t="shared" si="107"/>
        <v/>
      </c>
      <c r="K441" t="str">
        <f t="shared" si="107"/>
        <v/>
      </c>
      <c r="L441" t="str">
        <f>IF(OR($A441="",入力シート_上限3千円!$G$2=""),"",入力シート_上限3千円!$G$2)</f>
        <v/>
      </c>
      <c r="M441" t="str">
        <f>IF(OR($A441="",入力シート_上限3千円!$G$3=""),"",入力シート_上限3千円!$G$3)</f>
        <v/>
      </c>
    </row>
    <row r="442" spans="1:13" x14ac:dyDescent="0.25">
      <c r="A442" t="str">
        <f>IF(入力シート_上限3千円!$B453="","",ROW()-1)</f>
        <v/>
      </c>
      <c r="B442" t="str">
        <f t="shared" si="97"/>
        <v/>
      </c>
      <c r="C442" t="str">
        <f t="shared" ref="C442:E451" si="109">IFERROR(IF(VLOOKUP($A442,実績一覧,COLUMN(),FALSE)=0,"",VLOOKUP($A442,実績一覧,COLUMN(),FALSE)),"")</f>
        <v/>
      </c>
      <c r="D442" t="str">
        <f t="shared" si="109"/>
        <v/>
      </c>
      <c r="E442" s="25" t="str">
        <f t="shared" si="109"/>
        <v/>
      </c>
      <c r="F442" t="str">
        <f t="shared" si="98"/>
        <v/>
      </c>
      <c r="G442" t="str">
        <f t="shared" ref="G442:H461" si="110">IFERROR(IF(VLOOKUP($A442,実績一覧,COLUMN()+1,FALSE)=0,"",VLOOKUP($A442,実績一覧,COLUMN()+1,FALSE)),"")</f>
        <v/>
      </c>
      <c r="H442" t="str">
        <f t="shared" si="110"/>
        <v/>
      </c>
      <c r="I442" t="str">
        <f t="shared" si="99"/>
        <v/>
      </c>
      <c r="J442" t="str">
        <f t="shared" ref="J442:K461" si="111">IFERROR(IF(VLOOKUP($A442,実績一覧,COLUMN()+3,FALSE)=0,"",VLOOKUP($A442,実績一覧,COLUMN()+3,FALSE)),"")</f>
        <v/>
      </c>
      <c r="K442" t="str">
        <f t="shared" si="111"/>
        <v/>
      </c>
      <c r="L442" t="str">
        <f>IF(OR($A442="",入力シート_上限3千円!$G$2=""),"",入力シート_上限3千円!$G$2)</f>
        <v/>
      </c>
      <c r="M442" t="str">
        <f>IF(OR($A442="",入力シート_上限3千円!$G$3=""),"",入力シート_上限3千円!$G$3)</f>
        <v/>
      </c>
    </row>
    <row r="443" spans="1:13" x14ac:dyDescent="0.25">
      <c r="A443" t="str">
        <f>IF(入力シート_上限3千円!$B454="","",ROW()-1)</f>
        <v/>
      </c>
      <c r="B443" t="str">
        <f t="shared" si="97"/>
        <v/>
      </c>
      <c r="C443" t="str">
        <f t="shared" si="109"/>
        <v/>
      </c>
      <c r="D443" t="str">
        <f t="shared" si="109"/>
        <v/>
      </c>
      <c r="E443" s="25" t="str">
        <f t="shared" si="109"/>
        <v/>
      </c>
      <c r="F443" t="str">
        <f t="shared" si="98"/>
        <v/>
      </c>
      <c r="G443" t="str">
        <f t="shared" si="110"/>
        <v/>
      </c>
      <c r="H443" t="str">
        <f t="shared" si="110"/>
        <v/>
      </c>
      <c r="I443" t="str">
        <f t="shared" si="99"/>
        <v/>
      </c>
      <c r="J443" t="str">
        <f t="shared" si="111"/>
        <v/>
      </c>
      <c r="K443" t="str">
        <f t="shared" si="111"/>
        <v/>
      </c>
      <c r="L443" t="str">
        <f>IF(OR($A443="",入力シート_上限3千円!$G$2=""),"",入力シート_上限3千円!$G$2)</f>
        <v/>
      </c>
      <c r="M443" t="str">
        <f>IF(OR($A443="",入力シート_上限3千円!$G$3=""),"",入力シート_上限3千円!$G$3)</f>
        <v/>
      </c>
    </row>
    <row r="444" spans="1:13" x14ac:dyDescent="0.25">
      <c r="A444" t="str">
        <f>IF(入力シート_上限3千円!$B455="","",ROW()-1)</f>
        <v/>
      </c>
      <c r="B444" t="str">
        <f t="shared" si="97"/>
        <v/>
      </c>
      <c r="C444" t="str">
        <f t="shared" si="109"/>
        <v/>
      </c>
      <c r="D444" t="str">
        <f t="shared" si="109"/>
        <v/>
      </c>
      <c r="E444" s="25" t="str">
        <f t="shared" si="109"/>
        <v/>
      </c>
      <c r="F444" t="str">
        <f t="shared" si="98"/>
        <v/>
      </c>
      <c r="G444" t="str">
        <f t="shared" si="110"/>
        <v/>
      </c>
      <c r="H444" t="str">
        <f t="shared" si="110"/>
        <v/>
      </c>
      <c r="I444" t="str">
        <f t="shared" si="99"/>
        <v/>
      </c>
      <c r="J444" t="str">
        <f t="shared" si="111"/>
        <v/>
      </c>
      <c r="K444" t="str">
        <f t="shared" si="111"/>
        <v/>
      </c>
      <c r="L444" t="str">
        <f>IF(OR($A444="",入力シート_上限3千円!$G$2=""),"",入力シート_上限3千円!$G$2)</f>
        <v/>
      </c>
      <c r="M444" t="str">
        <f>IF(OR($A444="",入力シート_上限3千円!$G$3=""),"",入力シート_上限3千円!$G$3)</f>
        <v/>
      </c>
    </row>
    <row r="445" spans="1:13" x14ac:dyDescent="0.25">
      <c r="A445" t="str">
        <f>IF(入力シート_上限3千円!$B456="","",ROW()-1)</f>
        <v/>
      </c>
      <c r="B445" t="str">
        <f t="shared" si="97"/>
        <v/>
      </c>
      <c r="C445" t="str">
        <f t="shared" si="109"/>
        <v/>
      </c>
      <c r="D445" t="str">
        <f t="shared" si="109"/>
        <v/>
      </c>
      <c r="E445" s="25" t="str">
        <f t="shared" si="109"/>
        <v/>
      </c>
      <c r="F445" t="str">
        <f t="shared" si="98"/>
        <v/>
      </c>
      <c r="G445" t="str">
        <f t="shared" si="110"/>
        <v/>
      </c>
      <c r="H445" t="str">
        <f t="shared" si="110"/>
        <v/>
      </c>
      <c r="I445" t="str">
        <f t="shared" si="99"/>
        <v/>
      </c>
      <c r="J445" t="str">
        <f t="shared" si="111"/>
        <v/>
      </c>
      <c r="K445" t="str">
        <f t="shared" si="111"/>
        <v/>
      </c>
      <c r="L445" t="str">
        <f>IF(OR($A445="",入力シート_上限3千円!$G$2=""),"",入力シート_上限3千円!$G$2)</f>
        <v/>
      </c>
      <c r="M445" t="str">
        <f>IF(OR($A445="",入力シート_上限3千円!$G$3=""),"",入力シート_上限3千円!$G$3)</f>
        <v/>
      </c>
    </row>
    <row r="446" spans="1:13" x14ac:dyDescent="0.25">
      <c r="A446" t="str">
        <f>IF(入力シート_上限3千円!$B457="","",ROW()-1)</f>
        <v/>
      </c>
      <c r="B446" t="str">
        <f t="shared" si="97"/>
        <v/>
      </c>
      <c r="C446" t="str">
        <f t="shared" si="109"/>
        <v/>
      </c>
      <c r="D446" t="str">
        <f t="shared" si="109"/>
        <v/>
      </c>
      <c r="E446" s="25" t="str">
        <f t="shared" si="109"/>
        <v/>
      </c>
      <c r="F446" t="str">
        <f t="shared" si="98"/>
        <v/>
      </c>
      <c r="G446" t="str">
        <f t="shared" si="110"/>
        <v/>
      </c>
      <c r="H446" t="str">
        <f t="shared" si="110"/>
        <v/>
      </c>
      <c r="I446" t="str">
        <f t="shared" si="99"/>
        <v/>
      </c>
      <c r="J446" t="str">
        <f t="shared" si="111"/>
        <v/>
      </c>
      <c r="K446" t="str">
        <f t="shared" si="111"/>
        <v/>
      </c>
      <c r="L446" t="str">
        <f>IF(OR($A446="",入力シート_上限3千円!$G$2=""),"",入力シート_上限3千円!$G$2)</f>
        <v/>
      </c>
      <c r="M446" t="str">
        <f>IF(OR($A446="",入力シート_上限3千円!$G$3=""),"",入力シート_上限3千円!$G$3)</f>
        <v/>
      </c>
    </row>
    <row r="447" spans="1:13" x14ac:dyDescent="0.25">
      <c r="A447" t="str">
        <f>IF(入力シート_上限3千円!$B458="","",ROW()-1)</f>
        <v/>
      </c>
      <c r="B447" t="str">
        <f t="shared" si="97"/>
        <v/>
      </c>
      <c r="C447" t="str">
        <f t="shared" si="109"/>
        <v/>
      </c>
      <c r="D447" t="str">
        <f t="shared" si="109"/>
        <v/>
      </c>
      <c r="E447" s="25" t="str">
        <f t="shared" si="109"/>
        <v/>
      </c>
      <c r="F447" t="str">
        <f t="shared" si="98"/>
        <v/>
      </c>
      <c r="G447" t="str">
        <f t="shared" si="110"/>
        <v/>
      </c>
      <c r="H447" t="str">
        <f t="shared" si="110"/>
        <v/>
      </c>
      <c r="I447" t="str">
        <f t="shared" si="99"/>
        <v/>
      </c>
      <c r="J447" t="str">
        <f t="shared" si="111"/>
        <v/>
      </c>
      <c r="K447" t="str">
        <f t="shared" si="111"/>
        <v/>
      </c>
      <c r="L447" t="str">
        <f>IF(OR($A447="",入力シート_上限3千円!$G$2=""),"",入力シート_上限3千円!$G$2)</f>
        <v/>
      </c>
      <c r="M447" t="str">
        <f>IF(OR($A447="",入力シート_上限3千円!$G$3=""),"",入力シート_上限3千円!$G$3)</f>
        <v/>
      </c>
    </row>
    <row r="448" spans="1:13" x14ac:dyDescent="0.25">
      <c r="A448" t="str">
        <f>IF(入力シート_上限3千円!$B459="","",ROW()-1)</f>
        <v/>
      </c>
      <c r="B448" t="str">
        <f t="shared" si="97"/>
        <v/>
      </c>
      <c r="C448" t="str">
        <f t="shared" si="109"/>
        <v/>
      </c>
      <c r="D448" t="str">
        <f t="shared" si="109"/>
        <v/>
      </c>
      <c r="E448" s="25" t="str">
        <f t="shared" si="109"/>
        <v/>
      </c>
      <c r="F448" t="str">
        <f t="shared" si="98"/>
        <v/>
      </c>
      <c r="G448" t="str">
        <f t="shared" si="110"/>
        <v/>
      </c>
      <c r="H448" t="str">
        <f t="shared" si="110"/>
        <v/>
      </c>
      <c r="I448" t="str">
        <f t="shared" si="99"/>
        <v/>
      </c>
      <c r="J448" t="str">
        <f t="shared" si="111"/>
        <v/>
      </c>
      <c r="K448" t="str">
        <f t="shared" si="111"/>
        <v/>
      </c>
      <c r="L448" t="str">
        <f>IF(OR($A448="",入力シート_上限3千円!$G$2=""),"",入力シート_上限3千円!$G$2)</f>
        <v/>
      </c>
      <c r="M448" t="str">
        <f>IF(OR($A448="",入力シート_上限3千円!$G$3=""),"",入力シート_上限3千円!$G$3)</f>
        <v/>
      </c>
    </row>
    <row r="449" spans="1:13" x14ac:dyDescent="0.25">
      <c r="A449" t="str">
        <f>IF(入力シート_上限3千円!$B460="","",ROW()-1)</f>
        <v/>
      </c>
      <c r="B449" t="str">
        <f t="shared" si="97"/>
        <v/>
      </c>
      <c r="C449" t="str">
        <f t="shared" si="109"/>
        <v/>
      </c>
      <c r="D449" t="str">
        <f t="shared" si="109"/>
        <v/>
      </c>
      <c r="E449" s="25" t="str">
        <f t="shared" si="109"/>
        <v/>
      </c>
      <c r="F449" t="str">
        <f t="shared" si="98"/>
        <v/>
      </c>
      <c r="G449" t="str">
        <f t="shared" si="110"/>
        <v/>
      </c>
      <c r="H449" t="str">
        <f t="shared" si="110"/>
        <v/>
      </c>
      <c r="I449" t="str">
        <f t="shared" si="99"/>
        <v/>
      </c>
      <c r="J449" t="str">
        <f t="shared" si="111"/>
        <v/>
      </c>
      <c r="K449" t="str">
        <f t="shared" si="111"/>
        <v/>
      </c>
      <c r="L449" t="str">
        <f>IF(OR($A449="",入力シート_上限3千円!$G$2=""),"",入力シート_上限3千円!$G$2)</f>
        <v/>
      </c>
      <c r="M449" t="str">
        <f>IF(OR($A449="",入力シート_上限3千円!$G$3=""),"",入力シート_上限3千円!$G$3)</f>
        <v/>
      </c>
    </row>
    <row r="450" spans="1:13" x14ac:dyDescent="0.25">
      <c r="A450" t="str">
        <f>IF(入力シート_上限3千円!$B461="","",ROW()-1)</f>
        <v/>
      </c>
      <c r="B450" t="str">
        <f t="shared" ref="B450:E508" si="112">IFERROR(IF(VLOOKUP($A450,実績一覧,COLUMN(),FALSE)=0,"",VLOOKUP($A450,実績一覧,COLUMN(),FALSE)),"")</f>
        <v/>
      </c>
      <c r="C450" t="str">
        <f t="shared" si="109"/>
        <v/>
      </c>
      <c r="D450" t="str">
        <f t="shared" si="109"/>
        <v/>
      </c>
      <c r="E450" s="25" t="str">
        <f t="shared" si="109"/>
        <v/>
      </c>
      <c r="F450" t="str">
        <f t="shared" ref="F450:F513" si="113">IFERROR(IF(VLOOKUP($A450,実績一覧,COLUMN()+3,FALSE)=0,"",VLOOKUP($A450,実績一覧,COLUMN()+3,FALSE)),"")</f>
        <v/>
      </c>
      <c r="G450" t="str">
        <f t="shared" si="110"/>
        <v/>
      </c>
      <c r="H450" t="str">
        <f t="shared" si="110"/>
        <v/>
      </c>
      <c r="I450" t="str">
        <f t="shared" ref="I450:I513" si="114">IFERROR(IF(VLOOKUP($A450,実績一覧,COLUMN()+2,FALSE)=0,"",VLOOKUP($A450,実績一覧,COLUMN()+2,FALSE)),"")</f>
        <v/>
      </c>
      <c r="J450" t="str">
        <f t="shared" si="111"/>
        <v/>
      </c>
      <c r="K450" t="str">
        <f t="shared" si="111"/>
        <v/>
      </c>
      <c r="L450" t="str">
        <f>IF(OR($A450="",入力シート_上限3千円!$G$2=""),"",入力シート_上限3千円!$G$2)</f>
        <v/>
      </c>
      <c r="M450" t="str">
        <f>IF(OR($A450="",入力シート_上限3千円!$G$3=""),"",入力シート_上限3千円!$G$3)</f>
        <v/>
      </c>
    </row>
    <row r="451" spans="1:13" x14ac:dyDescent="0.25">
      <c r="A451" t="str">
        <f>IF(入力シート_上限3千円!$B462="","",ROW()-1)</f>
        <v/>
      </c>
      <c r="B451" t="str">
        <f t="shared" si="112"/>
        <v/>
      </c>
      <c r="C451" t="str">
        <f t="shared" si="109"/>
        <v/>
      </c>
      <c r="D451" t="str">
        <f t="shared" si="109"/>
        <v/>
      </c>
      <c r="E451" s="25" t="str">
        <f t="shared" si="109"/>
        <v/>
      </c>
      <c r="F451" t="str">
        <f t="shared" si="113"/>
        <v/>
      </c>
      <c r="G451" t="str">
        <f t="shared" si="110"/>
        <v/>
      </c>
      <c r="H451" t="str">
        <f t="shared" si="110"/>
        <v/>
      </c>
      <c r="I451" t="str">
        <f t="shared" si="114"/>
        <v/>
      </c>
      <c r="J451" t="str">
        <f t="shared" si="111"/>
        <v/>
      </c>
      <c r="K451" t="str">
        <f t="shared" si="111"/>
        <v/>
      </c>
      <c r="L451" t="str">
        <f>IF(OR($A451="",入力シート_上限3千円!$G$2=""),"",入力シート_上限3千円!$G$2)</f>
        <v/>
      </c>
      <c r="M451" t="str">
        <f>IF(OR($A451="",入力シート_上限3千円!$G$3=""),"",入力シート_上限3千円!$G$3)</f>
        <v/>
      </c>
    </row>
    <row r="452" spans="1:13" x14ac:dyDescent="0.25">
      <c r="A452" t="str">
        <f>IF(入力シート_上限3千円!$B463="","",ROW()-1)</f>
        <v/>
      </c>
      <c r="B452" t="str">
        <f t="shared" si="112"/>
        <v/>
      </c>
      <c r="C452" t="str">
        <f t="shared" ref="C452:E461" si="115">IFERROR(IF(VLOOKUP($A452,実績一覧,COLUMN(),FALSE)=0,"",VLOOKUP($A452,実績一覧,COLUMN(),FALSE)),"")</f>
        <v/>
      </c>
      <c r="D452" t="str">
        <f t="shared" si="115"/>
        <v/>
      </c>
      <c r="E452" s="25" t="str">
        <f t="shared" si="115"/>
        <v/>
      </c>
      <c r="F452" t="str">
        <f t="shared" si="113"/>
        <v/>
      </c>
      <c r="G452" t="str">
        <f t="shared" si="110"/>
        <v/>
      </c>
      <c r="H452" t="str">
        <f t="shared" si="110"/>
        <v/>
      </c>
      <c r="I452" t="str">
        <f t="shared" si="114"/>
        <v/>
      </c>
      <c r="J452" t="str">
        <f t="shared" si="111"/>
        <v/>
      </c>
      <c r="K452" t="str">
        <f t="shared" si="111"/>
        <v/>
      </c>
      <c r="L452" t="str">
        <f>IF(OR($A452="",入力シート_上限3千円!$G$2=""),"",入力シート_上限3千円!$G$2)</f>
        <v/>
      </c>
      <c r="M452" t="str">
        <f>IF(OR($A452="",入力シート_上限3千円!$G$3=""),"",入力シート_上限3千円!$G$3)</f>
        <v/>
      </c>
    </row>
    <row r="453" spans="1:13" x14ac:dyDescent="0.25">
      <c r="A453" t="str">
        <f>IF(入力シート_上限3千円!$B464="","",ROW()-1)</f>
        <v/>
      </c>
      <c r="B453" t="str">
        <f t="shared" si="112"/>
        <v/>
      </c>
      <c r="C453" t="str">
        <f t="shared" si="115"/>
        <v/>
      </c>
      <c r="D453" t="str">
        <f t="shared" si="115"/>
        <v/>
      </c>
      <c r="E453" s="25" t="str">
        <f t="shared" si="115"/>
        <v/>
      </c>
      <c r="F453" t="str">
        <f t="shared" si="113"/>
        <v/>
      </c>
      <c r="G453" t="str">
        <f t="shared" si="110"/>
        <v/>
      </c>
      <c r="H453" t="str">
        <f t="shared" si="110"/>
        <v/>
      </c>
      <c r="I453" t="str">
        <f t="shared" si="114"/>
        <v/>
      </c>
      <c r="J453" t="str">
        <f t="shared" si="111"/>
        <v/>
      </c>
      <c r="K453" t="str">
        <f t="shared" si="111"/>
        <v/>
      </c>
      <c r="L453" t="str">
        <f>IF(OR($A453="",入力シート_上限3千円!$G$2=""),"",入力シート_上限3千円!$G$2)</f>
        <v/>
      </c>
      <c r="M453" t="str">
        <f>IF(OR($A453="",入力シート_上限3千円!$G$3=""),"",入力シート_上限3千円!$G$3)</f>
        <v/>
      </c>
    </row>
    <row r="454" spans="1:13" x14ac:dyDescent="0.25">
      <c r="A454" t="str">
        <f>IF(入力シート_上限3千円!$B465="","",ROW()-1)</f>
        <v/>
      </c>
      <c r="B454" t="str">
        <f t="shared" si="112"/>
        <v/>
      </c>
      <c r="C454" t="str">
        <f t="shared" si="115"/>
        <v/>
      </c>
      <c r="D454" t="str">
        <f t="shared" si="115"/>
        <v/>
      </c>
      <c r="E454" s="25" t="str">
        <f t="shared" si="115"/>
        <v/>
      </c>
      <c r="F454" t="str">
        <f t="shared" si="113"/>
        <v/>
      </c>
      <c r="G454" t="str">
        <f t="shared" si="110"/>
        <v/>
      </c>
      <c r="H454" t="str">
        <f t="shared" si="110"/>
        <v/>
      </c>
      <c r="I454" t="str">
        <f t="shared" si="114"/>
        <v/>
      </c>
      <c r="J454" t="str">
        <f t="shared" si="111"/>
        <v/>
      </c>
      <c r="K454" t="str">
        <f t="shared" si="111"/>
        <v/>
      </c>
      <c r="L454" t="str">
        <f>IF(OR($A454="",入力シート_上限3千円!$G$2=""),"",入力シート_上限3千円!$G$2)</f>
        <v/>
      </c>
      <c r="M454" t="str">
        <f>IF(OR($A454="",入力シート_上限3千円!$G$3=""),"",入力シート_上限3千円!$G$3)</f>
        <v/>
      </c>
    </row>
    <row r="455" spans="1:13" x14ac:dyDescent="0.25">
      <c r="A455" t="str">
        <f>IF(入力シート_上限3千円!$B466="","",ROW()-1)</f>
        <v/>
      </c>
      <c r="B455" t="str">
        <f t="shared" si="112"/>
        <v/>
      </c>
      <c r="C455" t="str">
        <f t="shared" si="115"/>
        <v/>
      </c>
      <c r="D455" t="str">
        <f t="shared" si="115"/>
        <v/>
      </c>
      <c r="E455" s="25" t="str">
        <f t="shared" si="115"/>
        <v/>
      </c>
      <c r="F455" t="str">
        <f t="shared" si="113"/>
        <v/>
      </c>
      <c r="G455" t="str">
        <f t="shared" si="110"/>
        <v/>
      </c>
      <c r="H455" t="str">
        <f t="shared" si="110"/>
        <v/>
      </c>
      <c r="I455" t="str">
        <f t="shared" si="114"/>
        <v/>
      </c>
      <c r="J455" t="str">
        <f t="shared" si="111"/>
        <v/>
      </c>
      <c r="K455" t="str">
        <f t="shared" si="111"/>
        <v/>
      </c>
      <c r="L455" t="str">
        <f>IF(OR($A455="",入力シート_上限3千円!$G$2=""),"",入力シート_上限3千円!$G$2)</f>
        <v/>
      </c>
      <c r="M455" t="str">
        <f>IF(OR($A455="",入力シート_上限3千円!$G$3=""),"",入力シート_上限3千円!$G$3)</f>
        <v/>
      </c>
    </row>
    <row r="456" spans="1:13" x14ac:dyDescent="0.25">
      <c r="A456" t="str">
        <f>IF(入力シート_上限3千円!$B467="","",ROW()-1)</f>
        <v/>
      </c>
      <c r="B456" t="str">
        <f t="shared" si="112"/>
        <v/>
      </c>
      <c r="C456" t="str">
        <f t="shared" si="115"/>
        <v/>
      </c>
      <c r="D456" t="str">
        <f t="shared" si="115"/>
        <v/>
      </c>
      <c r="E456" s="25" t="str">
        <f t="shared" si="115"/>
        <v/>
      </c>
      <c r="F456" t="str">
        <f t="shared" si="113"/>
        <v/>
      </c>
      <c r="G456" t="str">
        <f t="shared" si="110"/>
        <v/>
      </c>
      <c r="H456" t="str">
        <f t="shared" si="110"/>
        <v/>
      </c>
      <c r="I456" t="str">
        <f t="shared" si="114"/>
        <v/>
      </c>
      <c r="J456" t="str">
        <f t="shared" si="111"/>
        <v/>
      </c>
      <c r="K456" t="str">
        <f t="shared" si="111"/>
        <v/>
      </c>
      <c r="L456" t="str">
        <f>IF(OR($A456="",入力シート_上限3千円!$G$2=""),"",入力シート_上限3千円!$G$2)</f>
        <v/>
      </c>
      <c r="M456" t="str">
        <f>IF(OR($A456="",入力シート_上限3千円!$G$3=""),"",入力シート_上限3千円!$G$3)</f>
        <v/>
      </c>
    </row>
    <row r="457" spans="1:13" x14ac:dyDescent="0.25">
      <c r="A457" t="str">
        <f>IF(入力シート_上限3千円!$B468="","",ROW()-1)</f>
        <v/>
      </c>
      <c r="B457" t="str">
        <f t="shared" si="112"/>
        <v/>
      </c>
      <c r="C457" t="str">
        <f t="shared" si="115"/>
        <v/>
      </c>
      <c r="D457" t="str">
        <f t="shared" si="115"/>
        <v/>
      </c>
      <c r="E457" s="25" t="str">
        <f t="shared" si="115"/>
        <v/>
      </c>
      <c r="F457" t="str">
        <f t="shared" si="113"/>
        <v/>
      </c>
      <c r="G457" t="str">
        <f t="shared" si="110"/>
        <v/>
      </c>
      <c r="H457" t="str">
        <f t="shared" si="110"/>
        <v/>
      </c>
      <c r="I457" t="str">
        <f t="shared" si="114"/>
        <v/>
      </c>
      <c r="J457" t="str">
        <f t="shared" si="111"/>
        <v/>
      </c>
      <c r="K457" t="str">
        <f t="shared" si="111"/>
        <v/>
      </c>
      <c r="L457" t="str">
        <f>IF(OR($A457="",入力シート_上限3千円!$G$2=""),"",入力シート_上限3千円!$G$2)</f>
        <v/>
      </c>
      <c r="M457" t="str">
        <f>IF(OR($A457="",入力シート_上限3千円!$G$3=""),"",入力シート_上限3千円!$G$3)</f>
        <v/>
      </c>
    </row>
    <row r="458" spans="1:13" x14ac:dyDescent="0.25">
      <c r="A458" t="str">
        <f>IF(入力シート_上限3千円!$B469="","",ROW()-1)</f>
        <v/>
      </c>
      <c r="B458" t="str">
        <f t="shared" si="112"/>
        <v/>
      </c>
      <c r="C458" t="str">
        <f t="shared" si="115"/>
        <v/>
      </c>
      <c r="D458" t="str">
        <f t="shared" si="115"/>
        <v/>
      </c>
      <c r="E458" s="25" t="str">
        <f t="shared" si="115"/>
        <v/>
      </c>
      <c r="F458" t="str">
        <f t="shared" si="113"/>
        <v/>
      </c>
      <c r="G458" t="str">
        <f t="shared" si="110"/>
        <v/>
      </c>
      <c r="H458" t="str">
        <f t="shared" si="110"/>
        <v/>
      </c>
      <c r="I458" t="str">
        <f t="shared" si="114"/>
        <v/>
      </c>
      <c r="J458" t="str">
        <f t="shared" si="111"/>
        <v/>
      </c>
      <c r="K458" t="str">
        <f t="shared" si="111"/>
        <v/>
      </c>
      <c r="L458" t="str">
        <f>IF(OR($A458="",入力シート_上限3千円!$G$2=""),"",入力シート_上限3千円!$G$2)</f>
        <v/>
      </c>
      <c r="M458" t="str">
        <f>IF(OR($A458="",入力シート_上限3千円!$G$3=""),"",入力シート_上限3千円!$G$3)</f>
        <v/>
      </c>
    </row>
    <row r="459" spans="1:13" x14ac:dyDescent="0.25">
      <c r="A459" t="str">
        <f>IF(入力シート_上限3千円!$B470="","",ROW()-1)</f>
        <v/>
      </c>
      <c r="B459" t="str">
        <f t="shared" si="112"/>
        <v/>
      </c>
      <c r="C459" t="str">
        <f t="shared" si="115"/>
        <v/>
      </c>
      <c r="D459" t="str">
        <f t="shared" si="115"/>
        <v/>
      </c>
      <c r="E459" s="25" t="str">
        <f t="shared" si="115"/>
        <v/>
      </c>
      <c r="F459" t="str">
        <f t="shared" si="113"/>
        <v/>
      </c>
      <c r="G459" t="str">
        <f t="shared" si="110"/>
        <v/>
      </c>
      <c r="H459" t="str">
        <f t="shared" si="110"/>
        <v/>
      </c>
      <c r="I459" t="str">
        <f t="shared" si="114"/>
        <v/>
      </c>
      <c r="J459" t="str">
        <f t="shared" si="111"/>
        <v/>
      </c>
      <c r="K459" t="str">
        <f t="shared" si="111"/>
        <v/>
      </c>
      <c r="L459" t="str">
        <f>IF(OR($A459="",入力シート_上限3千円!$G$2=""),"",入力シート_上限3千円!$G$2)</f>
        <v/>
      </c>
      <c r="M459" t="str">
        <f>IF(OR($A459="",入力シート_上限3千円!$G$3=""),"",入力シート_上限3千円!$G$3)</f>
        <v/>
      </c>
    </row>
    <row r="460" spans="1:13" x14ac:dyDescent="0.25">
      <c r="A460" t="str">
        <f>IF(入力シート_上限3千円!$B471="","",ROW()-1)</f>
        <v/>
      </c>
      <c r="B460" t="str">
        <f t="shared" si="112"/>
        <v/>
      </c>
      <c r="C460" t="str">
        <f t="shared" si="115"/>
        <v/>
      </c>
      <c r="D460" t="str">
        <f t="shared" si="115"/>
        <v/>
      </c>
      <c r="E460" s="25" t="str">
        <f t="shared" si="115"/>
        <v/>
      </c>
      <c r="F460" t="str">
        <f t="shared" si="113"/>
        <v/>
      </c>
      <c r="G460" t="str">
        <f t="shared" si="110"/>
        <v/>
      </c>
      <c r="H460" t="str">
        <f t="shared" si="110"/>
        <v/>
      </c>
      <c r="I460" t="str">
        <f t="shared" si="114"/>
        <v/>
      </c>
      <c r="J460" t="str">
        <f t="shared" si="111"/>
        <v/>
      </c>
      <c r="K460" t="str">
        <f t="shared" si="111"/>
        <v/>
      </c>
      <c r="L460" t="str">
        <f>IF(OR($A460="",入力シート_上限3千円!$G$2=""),"",入力シート_上限3千円!$G$2)</f>
        <v/>
      </c>
      <c r="M460" t="str">
        <f>IF(OR($A460="",入力シート_上限3千円!$G$3=""),"",入力シート_上限3千円!$G$3)</f>
        <v/>
      </c>
    </row>
    <row r="461" spans="1:13" x14ac:dyDescent="0.25">
      <c r="A461" t="str">
        <f>IF(入力シート_上限3千円!$B472="","",ROW()-1)</f>
        <v/>
      </c>
      <c r="B461" t="str">
        <f t="shared" si="112"/>
        <v/>
      </c>
      <c r="C461" t="str">
        <f t="shared" si="115"/>
        <v/>
      </c>
      <c r="D461" t="str">
        <f t="shared" si="115"/>
        <v/>
      </c>
      <c r="E461" s="25" t="str">
        <f t="shared" si="115"/>
        <v/>
      </c>
      <c r="F461" t="str">
        <f t="shared" si="113"/>
        <v/>
      </c>
      <c r="G461" t="str">
        <f t="shared" si="110"/>
        <v/>
      </c>
      <c r="H461" t="str">
        <f t="shared" si="110"/>
        <v/>
      </c>
      <c r="I461" t="str">
        <f t="shared" si="114"/>
        <v/>
      </c>
      <c r="J461" t="str">
        <f t="shared" si="111"/>
        <v/>
      </c>
      <c r="K461" t="str">
        <f t="shared" si="111"/>
        <v/>
      </c>
      <c r="L461" t="str">
        <f>IF(OR($A461="",入力シート_上限3千円!$G$2=""),"",入力シート_上限3千円!$G$2)</f>
        <v/>
      </c>
      <c r="M461" t="str">
        <f>IF(OR($A461="",入力シート_上限3千円!$G$3=""),"",入力シート_上限3千円!$G$3)</f>
        <v/>
      </c>
    </row>
    <row r="462" spans="1:13" x14ac:dyDescent="0.25">
      <c r="A462" t="str">
        <f>IF(入力シート_上限3千円!$B473="","",ROW()-1)</f>
        <v/>
      </c>
      <c r="B462" t="str">
        <f t="shared" si="112"/>
        <v/>
      </c>
      <c r="C462" t="str">
        <f t="shared" ref="C462:E471" si="116">IFERROR(IF(VLOOKUP($A462,実績一覧,COLUMN(),FALSE)=0,"",VLOOKUP($A462,実績一覧,COLUMN(),FALSE)),"")</f>
        <v/>
      </c>
      <c r="D462" t="str">
        <f t="shared" si="116"/>
        <v/>
      </c>
      <c r="E462" s="25" t="str">
        <f t="shared" si="116"/>
        <v/>
      </c>
      <c r="F462" t="str">
        <f t="shared" si="113"/>
        <v/>
      </c>
      <c r="G462" t="str">
        <f t="shared" ref="G462:H481" si="117">IFERROR(IF(VLOOKUP($A462,実績一覧,COLUMN()+1,FALSE)=0,"",VLOOKUP($A462,実績一覧,COLUMN()+1,FALSE)),"")</f>
        <v/>
      </c>
      <c r="H462" t="str">
        <f t="shared" si="117"/>
        <v/>
      </c>
      <c r="I462" t="str">
        <f t="shared" si="114"/>
        <v/>
      </c>
      <c r="J462" t="str">
        <f t="shared" ref="J462:K481" si="118">IFERROR(IF(VLOOKUP($A462,実績一覧,COLUMN()+3,FALSE)=0,"",VLOOKUP($A462,実績一覧,COLUMN()+3,FALSE)),"")</f>
        <v/>
      </c>
      <c r="K462" t="str">
        <f t="shared" si="118"/>
        <v/>
      </c>
      <c r="L462" t="str">
        <f>IF(OR($A462="",入力シート_上限3千円!$G$2=""),"",入力シート_上限3千円!$G$2)</f>
        <v/>
      </c>
      <c r="M462" t="str">
        <f>IF(OR($A462="",入力シート_上限3千円!$G$3=""),"",入力シート_上限3千円!$G$3)</f>
        <v/>
      </c>
    </row>
    <row r="463" spans="1:13" x14ac:dyDescent="0.25">
      <c r="A463" t="str">
        <f>IF(入力シート_上限3千円!$B474="","",ROW()-1)</f>
        <v/>
      </c>
      <c r="B463" t="str">
        <f t="shared" si="112"/>
        <v/>
      </c>
      <c r="C463" t="str">
        <f t="shared" si="116"/>
        <v/>
      </c>
      <c r="D463" t="str">
        <f t="shared" si="116"/>
        <v/>
      </c>
      <c r="E463" s="25" t="str">
        <f t="shared" si="116"/>
        <v/>
      </c>
      <c r="F463" t="str">
        <f t="shared" si="113"/>
        <v/>
      </c>
      <c r="G463" t="str">
        <f t="shared" si="117"/>
        <v/>
      </c>
      <c r="H463" t="str">
        <f t="shared" si="117"/>
        <v/>
      </c>
      <c r="I463" t="str">
        <f t="shared" si="114"/>
        <v/>
      </c>
      <c r="J463" t="str">
        <f t="shared" si="118"/>
        <v/>
      </c>
      <c r="K463" t="str">
        <f t="shared" si="118"/>
        <v/>
      </c>
      <c r="L463" t="str">
        <f>IF(OR($A463="",入力シート_上限3千円!$G$2=""),"",入力シート_上限3千円!$G$2)</f>
        <v/>
      </c>
      <c r="M463" t="str">
        <f>IF(OR($A463="",入力シート_上限3千円!$G$3=""),"",入力シート_上限3千円!$G$3)</f>
        <v/>
      </c>
    </row>
    <row r="464" spans="1:13" x14ac:dyDescent="0.25">
      <c r="A464" t="str">
        <f>IF(入力シート_上限3千円!$B475="","",ROW()-1)</f>
        <v/>
      </c>
      <c r="B464" t="str">
        <f t="shared" si="112"/>
        <v/>
      </c>
      <c r="C464" t="str">
        <f t="shared" si="116"/>
        <v/>
      </c>
      <c r="D464" t="str">
        <f t="shared" si="116"/>
        <v/>
      </c>
      <c r="E464" s="25" t="str">
        <f t="shared" si="116"/>
        <v/>
      </c>
      <c r="F464" t="str">
        <f t="shared" si="113"/>
        <v/>
      </c>
      <c r="G464" t="str">
        <f t="shared" si="117"/>
        <v/>
      </c>
      <c r="H464" t="str">
        <f t="shared" si="117"/>
        <v/>
      </c>
      <c r="I464" t="str">
        <f t="shared" si="114"/>
        <v/>
      </c>
      <c r="J464" t="str">
        <f t="shared" si="118"/>
        <v/>
      </c>
      <c r="K464" t="str">
        <f t="shared" si="118"/>
        <v/>
      </c>
      <c r="L464" t="str">
        <f>IF(OR($A464="",入力シート_上限3千円!$G$2=""),"",入力シート_上限3千円!$G$2)</f>
        <v/>
      </c>
      <c r="M464" t="str">
        <f>IF(OR($A464="",入力シート_上限3千円!$G$3=""),"",入力シート_上限3千円!$G$3)</f>
        <v/>
      </c>
    </row>
    <row r="465" spans="1:13" x14ac:dyDescent="0.25">
      <c r="A465" t="str">
        <f>IF(入力シート_上限3千円!$B476="","",ROW()-1)</f>
        <v/>
      </c>
      <c r="B465" t="str">
        <f t="shared" si="112"/>
        <v/>
      </c>
      <c r="C465" t="str">
        <f t="shared" si="116"/>
        <v/>
      </c>
      <c r="D465" t="str">
        <f t="shared" si="116"/>
        <v/>
      </c>
      <c r="E465" s="25" t="str">
        <f t="shared" si="116"/>
        <v/>
      </c>
      <c r="F465" t="str">
        <f t="shared" si="113"/>
        <v/>
      </c>
      <c r="G465" t="str">
        <f t="shared" si="117"/>
        <v/>
      </c>
      <c r="H465" t="str">
        <f t="shared" si="117"/>
        <v/>
      </c>
      <c r="I465" t="str">
        <f t="shared" si="114"/>
        <v/>
      </c>
      <c r="J465" t="str">
        <f t="shared" si="118"/>
        <v/>
      </c>
      <c r="K465" t="str">
        <f t="shared" si="118"/>
        <v/>
      </c>
      <c r="L465" t="str">
        <f>IF(OR($A465="",入力シート_上限3千円!$G$2=""),"",入力シート_上限3千円!$G$2)</f>
        <v/>
      </c>
      <c r="M465" t="str">
        <f>IF(OR($A465="",入力シート_上限3千円!$G$3=""),"",入力シート_上限3千円!$G$3)</f>
        <v/>
      </c>
    </row>
    <row r="466" spans="1:13" x14ac:dyDescent="0.25">
      <c r="A466" t="str">
        <f>IF(入力シート_上限3千円!$B477="","",ROW()-1)</f>
        <v/>
      </c>
      <c r="B466" t="str">
        <f t="shared" si="112"/>
        <v/>
      </c>
      <c r="C466" t="str">
        <f t="shared" si="116"/>
        <v/>
      </c>
      <c r="D466" t="str">
        <f t="shared" si="116"/>
        <v/>
      </c>
      <c r="E466" s="25" t="str">
        <f t="shared" si="116"/>
        <v/>
      </c>
      <c r="F466" t="str">
        <f t="shared" si="113"/>
        <v/>
      </c>
      <c r="G466" t="str">
        <f t="shared" si="117"/>
        <v/>
      </c>
      <c r="H466" t="str">
        <f t="shared" si="117"/>
        <v/>
      </c>
      <c r="I466" t="str">
        <f t="shared" si="114"/>
        <v/>
      </c>
      <c r="J466" t="str">
        <f t="shared" si="118"/>
        <v/>
      </c>
      <c r="K466" t="str">
        <f t="shared" si="118"/>
        <v/>
      </c>
      <c r="L466" t="str">
        <f>IF(OR($A466="",入力シート_上限3千円!$G$2=""),"",入力シート_上限3千円!$G$2)</f>
        <v/>
      </c>
      <c r="M466" t="str">
        <f>IF(OR($A466="",入力シート_上限3千円!$G$3=""),"",入力シート_上限3千円!$G$3)</f>
        <v/>
      </c>
    </row>
    <row r="467" spans="1:13" x14ac:dyDescent="0.25">
      <c r="A467" t="str">
        <f>IF(入力シート_上限3千円!$B478="","",ROW()-1)</f>
        <v/>
      </c>
      <c r="B467" t="str">
        <f t="shared" si="112"/>
        <v/>
      </c>
      <c r="C467" t="str">
        <f t="shared" si="116"/>
        <v/>
      </c>
      <c r="D467" t="str">
        <f t="shared" si="116"/>
        <v/>
      </c>
      <c r="E467" s="25" t="str">
        <f t="shared" si="116"/>
        <v/>
      </c>
      <c r="F467" t="str">
        <f t="shared" si="113"/>
        <v/>
      </c>
      <c r="G467" t="str">
        <f t="shared" si="117"/>
        <v/>
      </c>
      <c r="H467" t="str">
        <f t="shared" si="117"/>
        <v/>
      </c>
      <c r="I467" t="str">
        <f t="shared" si="114"/>
        <v/>
      </c>
      <c r="J467" t="str">
        <f t="shared" si="118"/>
        <v/>
      </c>
      <c r="K467" t="str">
        <f t="shared" si="118"/>
        <v/>
      </c>
      <c r="L467" t="str">
        <f>IF(OR($A467="",入力シート_上限3千円!$G$2=""),"",入力シート_上限3千円!$G$2)</f>
        <v/>
      </c>
      <c r="M467" t="str">
        <f>IF(OR($A467="",入力シート_上限3千円!$G$3=""),"",入力シート_上限3千円!$G$3)</f>
        <v/>
      </c>
    </row>
    <row r="468" spans="1:13" x14ac:dyDescent="0.25">
      <c r="A468" t="str">
        <f>IF(入力シート_上限3千円!$B479="","",ROW()-1)</f>
        <v/>
      </c>
      <c r="B468" t="str">
        <f t="shared" si="112"/>
        <v/>
      </c>
      <c r="C468" t="str">
        <f t="shared" si="116"/>
        <v/>
      </c>
      <c r="D468" t="str">
        <f t="shared" si="116"/>
        <v/>
      </c>
      <c r="E468" s="25" t="str">
        <f t="shared" si="116"/>
        <v/>
      </c>
      <c r="F468" t="str">
        <f t="shared" si="113"/>
        <v/>
      </c>
      <c r="G468" t="str">
        <f t="shared" si="117"/>
        <v/>
      </c>
      <c r="H468" t="str">
        <f t="shared" si="117"/>
        <v/>
      </c>
      <c r="I468" t="str">
        <f t="shared" si="114"/>
        <v/>
      </c>
      <c r="J468" t="str">
        <f t="shared" si="118"/>
        <v/>
      </c>
      <c r="K468" t="str">
        <f t="shared" si="118"/>
        <v/>
      </c>
      <c r="L468" t="str">
        <f>IF(OR($A468="",入力シート_上限3千円!$G$2=""),"",入力シート_上限3千円!$G$2)</f>
        <v/>
      </c>
      <c r="M468" t="str">
        <f>IF(OR($A468="",入力シート_上限3千円!$G$3=""),"",入力シート_上限3千円!$G$3)</f>
        <v/>
      </c>
    </row>
    <row r="469" spans="1:13" x14ac:dyDescent="0.25">
      <c r="A469" t="str">
        <f>IF(入力シート_上限3千円!$B480="","",ROW()-1)</f>
        <v/>
      </c>
      <c r="B469" t="str">
        <f t="shared" si="112"/>
        <v/>
      </c>
      <c r="C469" t="str">
        <f t="shared" si="116"/>
        <v/>
      </c>
      <c r="D469" t="str">
        <f t="shared" si="116"/>
        <v/>
      </c>
      <c r="E469" s="25" t="str">
        <f t="shared" si="116"/>
        <v/>
      </c>
      <c r="F469" t="str">
        <f t="shared" si="113"/>
        <v/>
      </c>
      <c r="G469" t="str">
        <f t="shared" si="117"/>
        <v/>
      </c>
      <c r="H469" t="str">
        <f t="shared" si="117"/>
        <v/>
      </c>
      <c r="I469" t="str">
        <f t="shared" si="114"/>
        <v/>
      </c>
      <c r="J469" t="str">
        <f t="shared" si="118"/>
        <v/>
      </c>
      <c r="K469" t="str">
        <f t="shared" si="118"/>
        <v/>
      </c>
      <c r="L469" t="str">
        <f>IF(OR($A469="",入力シート_上限3千円!$G$2=""),"",入力シート_上限3千円!$G$2)</f>
        <v/>
      </c>
      <c r="M469" t="str">
        <f>IF(OR($A469="",入力シート_上限3千円!$G$3=""),"",入力シート_上限3千円!$G$3)</f>
        <v/>
      </c>
    </row>
    <row r="470" spans="1:13" x14ac:dyDescent="0.25">
      <c r="A470" t="str">
        <f>IF(入力シート_上限3千円!$B481="","",ROW()-1)</f>
        <v/>
      </c>
      <c r="B470" t="str">
        <f t="shared" si="112"/>
        <v/>
      </c>
      <c r="C470" t="str">
        <f t="shared" si="116"/>
        <v/>
      </c>
      <c r="D470" t="str">
        <f t="shared" si="116"/>
        <v/>
      </c>
      <c r="E470" s="25" t="str">
        <f t="shared" si="116"/>
        <v/>
      </c>
      <c r="F470" t="str">
        <f t="shared" si="113"/>
        <v/>
      </c>
      <c r="G470" t="str">
        <f t="shared" si="117"/>
        <v/>
      </c>
      <c r="H470" t="str">
        <f t="shared" si="117"/>
        <v/>
      </c>
      <c r="I470" t="str">
        <f t="shared" si="114"/>
        <v/>
      </c>
      <c r="J470" t="str">
        <f t="shared" si="118"/>
        <v/>
      </c>
      <c r="K470" t="str">
        <f t="shared" si="118"/>
        <v/>
      </c>
      <c r="L470" t="str">
        <f>IF(OR($A470="",入力シート_上限3千円!$G$2=""),"",入力シート_上限3千円!$G$2)</f>
        <v/>
      </c>
      <c r="M470" t="str">
        <f>IF(OR($A470="",入力シート_上限3千円!$G$3=""),"",入力シート_上限3千円!$G$3)</f>
        <v/>
      </c>
    </row>
    <row r="471" spans="1:13" x14ac:dyDescent="0.25">
      <c r="A471" t="str">
        <f>IF(入力シート_上限3千円!$B482="","",ROW()-1)</f>
        <v/>
      </c>
      <c r="B471" t="str">
        <f t="shared" si="112"/>
        <v/>
      </c>
      <c r="C471" t="str">
        <f t="shared" si="116"/>
        <v/>
      </c>
      <c r="D471" t="str">
        <f t="shared" si="116"/>
        <v/>
      </c>
      <c r="E471" s="25" t="str">
        <f t="shared" si="116"/>
        <v/>
      </c>
      <c r="F471" t="str">
        <f t="shared" si="113"/>
        <v/>
      </c>
      <c r="G471" t="str">
        <f t="shared" si="117"/>
        <v/>
      </c>
      <c r="H471" t="str">
        <f t="shared" si="117"/>
        <v/>
      </c>
      <c r="I471" t="str">
        <f t="shared" si="114"/>
        <v/>
      </c>
      <c r="J471" t="str">
        <f t="shared" si="118"/>
        <v/>
      </c>
      <c r="K471" t="str">
        <f t="shared" si="118"/>
        <v/>
      </c>
      <c r="L471" t="str">
        <f>IF(OR($A471="",入力シート_上限3千円!$G$2=""),"",入力シート_上限3千円!$G$2)</f>
        <v/>
      </c>
      <c r="M471" t="str">
        <f>IF(OR($A471="",入力シート_上限3千円!$G$3=""),"",入力シート_上限3千円!$G$3)</f>
        <v/>
      </c>
    </row>
    <row r="472" spans="1:13" x14ac:dyDescent="0.25">
      <c r="A472" t="str">
        <f>IF(入力シート_上限3千円!$B483="","",ROW()-1)</f>
        <v/>
      </c>
      <c r="B472" t="str">
        <f t="shared" si="112"/>
        <v/>
      </c>
      <c r="C472" t="str">
        <f t="shared" ref="C472:E481" si="119">IFERROR(IF(VLOOKUP($A472,実績一覧,COLUMN(),FALSE)=0,"",VLOOKUP($A472,実績一覧,COLUMN(),FALSE)),"")</f>
        <v/>
      </c>
      <c r="D472" t="str">
        <f t="shared" si="119"/>
        <v/>
      </c>
      <c r="E472" s="25" t="str">
        <f t="shared" si="119"/>
        <v/>
      </c>
      <c r="F472" t="str">
        <f t="shared" si="113"/>
        <v/>
      </c>
      <c r="G472" t="str">
        <f t="shared" si="117"/>
        <v/>
      </c>
      <c r="H472" t="str">
        <f t="shared" si="117"/>
        <v/>
      </c>
      <c r="I472" t="str">
        <f t="shared" si="114"/>
        <v/>
      </c>
      <c r="J472" t="str">
        <f t="shared" si="118"/>
        <v/>
      </c>
      <c r="K472" t="str">
        <f t="shared" si="118"/>
        <v/>
      </c>
      <c r="L472" t="str">
        <f>IF(OR($A472="",入力シート_上限3千円!$G$2=""),"",入力シート_上限3千円!$G$2)</f>
        <v/>
      </c>
      <c r="M472" t="str">
        <f>IF(OR($A472="",入力シート_上限3千円!$G$3=""),"",入力シート_上限3千円!$G$3)</f>
        <v/>
      </c>
    </row>
    <row r="473" spans="1:13" x14ac:dyDescent="0.25">
      <c r="A473" t="str">
        <f>IF(入力シート_上限3千円!$B484="","",ROW()-1)</f>
        <v/>
      </c>
      <c r="B473" t="str">
        <f t="shared" si="112"/>
        <v/>
      </c>
      <c r="C473" t="str">
        <f t="shared" si="119"/>
        <v/>
      </c>
      <c r="D473" t="str">
        <f t="shared" si="119"/>
        <v/>
      </c>
      <c r="E473" s="25" t="str">
        <f t="shared" si="119"/>
        <v/>
      </c>
      <c r="F473" t="str">
        <f t="shared" si="113"/>
        <v/>
      </c>
      <c r="G473" t="str">
        <f t="shared" si="117"/>
        <v/>
      </c>
      <c r="H473" t="str">
        <f t="shared" si="117"/>
        <v/>
      </c>
      <c r="I473" t="str">
        <f t="shared" si="114"/>
        <v/>
      </c>
      <c r="J473" t="str">
        <f t="shared" si="118"/>
        <v/>
      </c>
      <c r="K473" t="str">
        <f t="shared" si="118"/>
        <v/>
      </c>
      <c r="L473" t="str">
        <f>IF(OR($A473="",入力シート_上限3千円!$G$2=""),"",入力シート_上限3千円!$G$2)</f>
        <v/>
      </c>
      <c r="M473" t="str">
        <f>IF(OR($A473="",入力シート_上限3千円!$G$3=""),"",入力シート_上限3千円!$G$3)</f>
        <v/>
      </c>
    </row>
    <row r="474" spans="1:13" x14ac:dyDescent="0.25">
      <c r="A474" t="str">
        <f>IF(入力シート_上限3千円!$B485="","",ROW()-1)</f>
        <v/>
      </c>
      <c r="B474" t="str">
        <f t="shared" si="112"/>
        <v/>
      </c>
      <c r="C474" t="str">
        <f t="shared" si="119"/>
        <v/>
      </c>
      <c r="D474" t="str">
        <f t="shared" si="119"/>
        <v/>
      </c>
      <c r="E474" s="25" t="str">
        <f t="shared" si="119"/>
        <v/>
      </c>
      <c r="F474" t="str">
        <f t="shared" si="113"/>
        <v/>
      </c>
      <c r="G474" t="str">
        <f t="shared" si="117"/>
        <v/>
      </c>
      <c r="H474" t="str">
        <f t="shared" si="117"/>
        <v/>
      </c>
      <c r="I474" t="str">
        <f t="shared" si="114"/>
        <v/>
      </c>
      <c r="J474" t="str">
        <f t="shared" si="118"/>
        <v/>
      </c>
      <c r="K474" t="str">
        <f t="shared" si="118"/>
        <v/>
      </c>
      <c r="L474" t="str">
        <f>IF(OR($A474="",入力シート_上限3千円!$G$2=""),"",入力シート_上限3千円!$G$2)</f>
        <v/>
      </c>
      <c r="M474" t="str">
        <f>IF(OR($A474="",入力シート_上限3千円!$G$3=""),"",入力シート_上限3千円!$G$3)</f>
        <v/>
      </c>
    </row>
    <row r="475" spans="1:13" x14ac:dyDescent="0.25">
      <c r="A475" t="str">
        <f>IF(入力シート_上限3千円!$B486="","",ROW()-1)</f>
        <v/>
      </c>
      <c r="B475" t="str">
        <f t="shared" si="112"/>
        <v/>
      </c>
      <c r="C475" t="str">
        <f t="shared" si="119"/>
        <v/>
      </c>
      <c r="D475" t="str">
        <f t="shared" si="119"/>
        <v/>
      </c>
      <c r="E475" s="25" t="str">
        <f t="shared" si="119"/>
        <v/>
      </c>
      <c r="F475" t="str">
        <f t="shared" si="113"/>
        <v/>
      </c>
      <c r="G475" t="str">
        <f t="shared" si="117"/>
        <v/>
      </c>
      <c r="H475" t="str">
        <f t="shared" si="117"/>
        <v/>
      </c>
      <c r="I475" t="str">
        <f t="shared" si="114"/>
        <v/>
      </c>
      <c r="J475" t="str">
        <f t="shared" si="118"/>
        <v/>
      </c>
      <c r="K475" t="str">
        <f t="shared" si="118"/>
        <v/>
      </c>
      <c r="L475" t="str">
        <f>IF(OR($A475="",入力シート_上限3千円!$G$2=""),"",入力シート_上限3千円!$G$2)</f>
        <v/>
      </c>
      <c r="M475" t="str">
        <f>IF(OR($A475="",入力シート_上限3千円!$G$3=""),"",入力シート_上限3千円!$G$3)</f>
        <v/>
      </c>
    </row>
    <row r="476" spans="1:13" x14ac:dyDescent="0.25">
      <c r="A476" t="str">
        <f>IF(入力シート_上限3千円!$B487="","",ROW()-1)</f>
        <v/>
      </c>
      <c r="B476" t="str">
        <f t="shared" si="112"/>
        <v/>
      </c>
      <c r="C476" t="str">
        <f t="shared" si="119"/>
        <v/>
      </c>
      <c r="D476" t="str">
        <f t="shared" si="119"/>
        <v/>
      </c>
      <c r="E476" s="25" t="str">
        <f t="shared" si="119"/>
        <v/>
      </c>
      <c r="F476" t="str">
        <f t="shared" si="113"/>
        <v/>
      </c>
      <c r="G476" t="str">
        <f t="shared" si="117"/>
        <v/>
      </c>
      <c r="H476" t="str">
        <f t="shared" si="117"/>
        <v/>
      </c>
      <c r="I476" t="str">
        <f t="shared" si="114"/>
        <v/>
      </c>
      <c r="J476" t="str">
        <f t="shared" si="118"/>
        <v/>
      </c>
      <c r="K476" t="str">
        <f t="shared" si="118"/>
        <v/>
      </c>
      <c r="L476" t="str">
        <f>IF(OR($A476="",入力シート_上限3千円!$G$2=""),"",入力シート_上限3千円!$G$2)</f>
        <v/>
      </c>
      <c r="M476" t="str">
        <f>IF(OR($A476="",入力シート_上限3千円!$G$3=""),"",入力シート_上限3千円!$G$3)</f>
        <v/>
      </c>
    </row>
    <row r="477" spans="1:13" x14ac:dyDescent="0.25">
      <c r="A477" t="str">
        <f>IF(入力シート_上限3千円!$B488="","",ROW()-1)</f>
        <v/>
      </c>
      <c r="B477" t="str">
        <f t="shared" si="112"/>
        <v/>
      </c>
      <c r="C477" t="str">
        <f t="shared" si="119"/>
        <v/>
      </c>
      <c r="D477" t="str">
        <f t="shared" si="119"/>
        <v/>
      </c>
      <c r="E477" s="25" t="str">
        <f t="shared" si="119"/>
        <v/>
      </c>
      <c r="F477" t="str">
        <f t="shared" si="113"/>
        <v/>
      </c>
      <c r="G477" t="str">
        <f t="shared" si="117"/>
        <v/>
      </c>
      <c r="H477" t="str">
        <f t="shared" si="117"/>
        <v/>
      </c>
      <c r="I477" t="str">
        <f t="shared" si="114"/>
        <v/>
      </c>
      <c r="J477" t="str">
        <f t="shared" si="118"/>
        <v/>
      </c>
      <c r="K477" t="str">
        <f t="shared" si="118"/>
        <v/>
      </c>
      <c r="L477" t="str">
        <f>IF(OR($A477="",入力シート_上限3千円!$G$2=""),"",入力シート_上限3千円!$G$2)</f>
        <v/>
      </c>
      <c r="M477" t="str">
        <f>IF(OR($A477="",入力シート_上限3千円!$G$3=""),"",入力シート_上限3千円!$G$3)</f>
        <v/>
      </c>
    </row>
    <row r="478" spans="1:13" x14ac:dyDescent="0.25">
      <c r="A478" t="str">
        <f>IF(入力シート_上限3千円!$B489="","",ROW()-1)</f>
        <v/>
      </c>
      <c r="B478" t="str">
        <f t="shared" si="112"/>
        <v/>
      </c>
      <c r="C478" t="str">
        <f t="shared" si="119"/>
        <v/>
      </c>
      <c r="D478" t="str">
        <f t="shared" si="119"/>
        <v/>
      </c>
      <c r="E478" s="25" t="str">
        <f t="shared" si="119"/>
        <v/>
      </c>
      <c r="F478" t="str">
        <f t="shared" si="113"/>
        <v/>
      </c>
      <c r="G478" t="str">
        <f t="shared" si="117"/>
        <v/>
      </c>
      <c r="H478" t="str">
        <f t="shared" si="117"/>
        <v/>
      </c>
      <c r="I478" t="str">
        <f t="shared" si="114"/>
        <v/>
      </c>
      <c r="J478" t="str">
        <f t="shared" si="118"/>
        <v/>
      </c>
      <c r="K478" t="str">
        <f t="shared" si="118"/>
        <v/>
      </c>
      <c r="L478" t="str">
        <f>IF(OR($A478="",入力シート_上限3千円!$G$2=""),"",入力シート_上限3千円!$G$2)</f>
        <v/>
      </c>
      <c r="M478" t="str">
        <f>IF(OR($A478="",入力シート_上限3千円!$G$3=""),"",入力シート_上限3千円!$G$3)</f>
        <v/>
      </c>
    </row>
    <row r="479" spans="1:13" x14ac:dyDescent="0.25">
      <c r="A479" t="str">
        <f>IF(入力シート_上限3千円!$B490="","",ROW()-1)</f>
        <v/>
      </c>
      <c r="B479" t="str">
        <f t="shared" si="112"/>
        <v/>
      </c>
      <c r="C479" t="str">
        <f t="shared" si="119"/>
        <v/>
      </c>
      <c r="D479" t="str">
        <f t="shared" si="119"/>
        <v/>
      </c>
      <c r="E479" s="25" t="str">
        <f t="shared" si="119"/>
        <v/>
      </c>
      <c r="F479" t="str">
        <f t="shared" si="113"/>
        <v/>
      </c>
      <c r="G479" t="str">
        <f t="shared" si="117"/>
        <v/>
      </c>
      <c r="H479" t="str">
        <f t="shared" si="117"/>
        <v/>
      </c>
      <c r="I479" t="str">
        <f t="shared" si="114"/>
        <v/>
      </c>
      <c r="J479" t="str">
        <f t="shared" si="118"/>
        <v/>
      </c>
      <c r="K479" t="str">
        <f t="shared" si="118"/>
        <v/>
      </c>
      <c r="L479" t="str">
        <f>IF(OR($A479="",入力シート_上限3千円!$G$2=""),"",入力シート_上限3千円!$G$2)</f>
        <v/>
      </c>
      <c r="M479" t="str">
        <f>IF(OR($A479="",入力シート_上限3千円!$G$3=""),"",入力シート_上限3千円!$G$3)</f>
        <v/>
      </c>
    </row>
    <row r="480" spans="1:13" x14ac:dyDescent="0.25">
      <c r="A480" t="str">
        <f>IF(入力シート_上限3千円!$B491="","",ROW()-1)</f>
        <v/>
      </c>
      <c r="B480" t="str">
        <f t="shared" si="112"/>
        <v/>
      </c>
      <c r="C480" t="str">
        <f t="shared" si="119"/>
        <v/>
      </c>
      <c r="D480" t="str">
        <f t="shared" si="119"/>
        <v/>
      </c>
      <c r="E480" s="25" t="str">
        <f t="shared" si="119"/>
        <v/>
      </c>
      <c r="F480" t="str">
        <f t="shared" si="113"/>
        <v/>
      </c>
      <c r="G480" t="str">
        <f t="shared" si="117"/>
        <v/>
      </c>
      <c r="H480" t="str">
        <f t="shared" si="117"/>
        <v/>
      </c>
      <c r="I480" t="str">
        <f t="shared" si="114"/>
        <v/>
      </c>
      <c r="J480" t="str">
        <f t="shared" si="118"/>
        <v/>
      </c>
      <c r="K480" t="str">
        <f t="shared" si="118"/>
        <v/>
      </c>
      <c r="L480" t="str">
        <f>IF(OR($A480="",入力シート_上限3千円!$G$2=""),"",入力シート_上限3千円!$G$2)</f>
        <v/>
      </c>
      <c r="M480" t="str">
        <f>IF(OR($A480="",入力シート_上限3千円!$G$3=""),"",入力シート_上限3千円!$G$3)</f>
        <v/>
      </c>
    </row>
    <row r="481" spans="1:13" x14ac:dyDescent="0.25">
      <c r="A481" t="str">
        <f>IF(入力シート_上限3千円!$B492="","",ROW()-1)</f>
        <v/>
      </c>
      <c r="B481" t="str">
        <f t="shared" si="112"/>
        <v/>
      </c>
      <c r="C481" t="str">
        <f t="shared" si="119"/>
        <v/>
      </c>
      <c r="D481" t="str">
        <f t="shared" si="119"/>
        <v/>
      </c>
      <c r="E481" s="25" t="str">
        <f t="shared" si="119"/>
        <v/>
      </c>
      <c r="F481" t="str">
        <f t="shared" si="113"/>
        <v/>
      </c>
      <c r="G481" t="str">
        <f t="shared" si="117"/>
        <v/>
      </c>
      <c r="H481" t="str">
        <f t="shared" si="117"/>
        <v/>
      </c>
      <c r="I481" t="str">
        <f t="shared" si="114"/>
        <v/>
      </c>
      <c r="J481" t="str">
        <f t="shared" si="118"/>
        <v/>
      </c>
      <c r="K481" t="str">
        <f t="shared" si="118"/>
        <v/>
      </c>
      <c r="L481" t="str">
        <f>IF(OR($A481="",入力シート_上限3千円!$G$2=""),"",入力シート_上限3千円!$G$2)</f>
        <v/>
      </c>
      <c r="M481" t="str">
        <f>IF(OR($A481="",入力シート_上限3千円!$G$3=""),"",入力シート_上限3千円!$G$3)</f>
        <v/>
      </c>
    </row>
    <row r="482" spans="1:13" x14ac:dyDescent="0.25">
      <c r="A482" t="str">
        <f>IF(入力シート_上限3千円!$B493="","",ROW()-1)</f>
        <v/>
      </c>
      <c r="B482" t="str">
        <f t="shared" si="112"/>
        <v/>
      </c>
      <c r="C482" t="str">
        <f t="shared" ref="C482:E491" si="120">IFERROR(IF(VLOOKUP($A482,実績一覧,COLUMN(),FALSE)=0,"",VLOOKUP($A482,実績一覧,COLUMN(),FALSE)),"")</f>
        <v/>
      </c>
      <c r="D482" t="str">
        <f t="shared" si="120"/>
        <v/>
      </c>
      <c r="E482" s="25" t="str">
        <f t="shared" si="120"/>
        <v/>
      </c>
      <c r="F482" t="str">
        <f t="shared" si="113"/>
        <v/>
      </c>
      <c r="G482" t="str">
        <f t="shared" ref="G482:H501" si="121">IFERROR(IF(VLOOKUP($A482,実績一覧,COLUMN()+1,FALSE)=0,"",VLOOKUP($A482,実績一覧,COLUMN()+1,FALSE)),"")</f>
        <v/>
      </c>
      <c r="H482" t="str">
        <f t="shared" si="121"/>
        <v/>
      </c>
      <c r="I482" t="str">
        <f t="shared" si="114"/>
        <v/>
      </c>
      <c r="J482" t="str">
        <f t="shared" ref="J482:K501" si="122">IFERROR(IF(VLOOKUP($A482,実績一覧,COLUMN()+3,FALSE)=0,"",VLOOKUP($A482,実績一覧,COLUMN()+3,FALSE)),"")</f>
        <v/>
      </c>
      <c r="K482" t="str">
        <f t="shared" si="122"/>
        <v/>
      </c>
      <c r="L482" t="str">
        <f>IF(OR($A482="",入力シート_上限3千円!$G$2=""),"",入力シート_上限3千円!$G$2)</f>
        <v/>
      </c>
      <c r="M482" t="str">
        <f>IF(OR($A482="",入力シート_上限3千円!$G$3=""),"",入力シート_上限3千円!$G$3)</f>
        <v/>
      </c>
    </row>
    <row r="483" spans="1:13" x14ac:dyDescent="0.25">
      <c r="A483" t="str">
        <f>IF(入力シート_上限3千円!$B494="","",ROW()-1)</f>
        <v/>
      </c>
      <c r="B483" t="str">
        <f t="shared" si="112"/>
        <v/>
      </c>
      <c r="C483" t="str">
        <f t="shared" si="120"/>
        <v/>
      </c>
      <c r="D483" t="str">
        <f t="shared" si="120"/>
        <v/>
      </c>
      <c r="E483" s="25" t="str">
        <f t="shared" si="120"/>
        <v/>
      </c>
      <c r="F483" t="str">
        <f t="shared" si="113"/>
        <v/>
      </c>
      <c r="G483" t="str">
        <f t="shared" si="121"/>
        <v/>
      </c>
      <c r="H483" t="str">
        <f t="shared" si="121"/>
        <v/>
      </c>
      <c r="I483" t="str">
        <f t="shared" si="114"/>
        <v/>
      </c>
      <c r="J483" t="str">
        <f t="shared" si="122"/>
        <v/>
      </c>
      <c r="K483" t="str">
        <f t="shared" si="122"/>
        <v/>
      </c>
      <c r="L483" t="str">
        <f>IF(OR($A483="",入力シート_上限3千円!$G$2=""),"",入力シート_上限3千円!$G$2)</f>
        <v/>
      </c>
      <c r="M483" t="str">
        <f>IF(OR($A483="",入力シート_上限3千円!$G$3=""),"",入力シート_上限3千円!$G$3)</f>
        <v/>
      </c>
    </row>
    <row r="484" spans="1:13" x14ac:dyDescent="0.25">
      <c r="A484" t="str">
        <f>IF(入力シート_上限3千円!$B495="","",ROW()-1)</f>
        <v/>
      </c>
      <c r="B484" t="str">
        <f t="shared" si="112"/>
        <v/>
      </c>
      <c r="C484" t="str">
        <f t="shared" si="120"/>
        <v/>
      </c>
      <c r="D484" t="str">
        <f t="shared" si="120"/>
        <v/>
      </c>
      <c r="E484" s="25" t="str">
        <f t="shared" si="120"/>
        <v/>
      </c>
      <c r="F484" t="str">
        <f t="shared" si="113"/>
        <v/>
      </c>
      <c r="G484" t="str">
        <f t="shared" si="121"/>
        <v/>
      </c>
      <c r="H484" t="str">
        <f t="shared" si="121"/>
        <v/>
      </c>
      <c r="I484" t="str">
        <f t="shared" si="114"/>
        <v/>
      </c>
      <c r="J484" t="str">
        <f t="shared" si="122"/>
        <v/>
      </c>
      <c r="K484" t="str">
        <f t="shared" si="122"/>
        <v/>
      </c>
      <c r="L484" t="str">
        <f>IF(OR($A484="",入力シート_上限3千円!$G$2=""),"",入力シート_上限3千円!$G$2)</f>
        <v/>
      </c>
      <c r="M484" t="str">
        <f>IF(OR($A484="",入力シート_上限3千円!$G$3=""),"",入力シート_上限3千円!$G$3)</f>
        <v/>
      </c>
    </row>
    <row r="485" spans="1:13" x14ac:dyDescent="0.25">
      <c r="A485" t="str">
        <f>IF(入力シート_上限3千円!$B496="","",ROW()-1)</f>
        <v/>
      </c>
      <c r="B485" t="str">
        <f t="shared" si="112"/>
        <v/>
      </c>
      <c r="C485" t="str">
        <f t="shared" si="120"/>
        <v/>
      </c>
      <c r="D485" t="str">
        <f t="shared" si="120"/>
        <v/>
      </c>
      <c r="E485" s="25" t="str">
        <f t="shared" si="120"/>
        <v/>
      </c>
      <c r="F485" t="str">
        <f t="shared" si="113"/>
        <v/>
      </c>
      <c r="G485" t="str">
        <f t="shared" si="121"/>
        <v/>
      </c>
      <c r="H485" t="str">
        <f t="shared" si="121"/>
        <v/>
      </c>
      <c r="I485" t="str">
        <f t="shared" si="114"/>
        <v/>
      </c>
      <c r="J485" t="str">
        <f t="shared" si="122"/>
        <v/>
      </c>
      <c r="K485" t="str">
        <f t="shared" si="122"/>
        <v/>
      </c>
      <c r="L485" t="str">
        <f>IF(OR($A485="",入力シート_上限3千円!$G$2=""),"",入力シート_上限3千円!$G$2)</f>
        <v/>
      </c>
      <c r="M485" t="str">
        <f>IF(OR($A485="",入力シート_上限3千円!$G$3=""),"",入力シート_上限3千円!$G$3)</f>
        <v/>
      </c>
    </row>
    <row r="486" spans="1:13" x14ac:dyDescent="0.25">
      <c r="A486" t="str">
        <f>IF(入力シート_上限3千円!$B497="","",ROW()-1)</f>
        <v/>
      </c>
      <c r="B486" t="str">
        <f t="shared" si="112"/>
        <v/>
      </c>
      <c r="C486" t="str">
        <f t="shared" si="120"/>
        <v/>
      </c>
      <c r="D486" t="str">
        <f t="shared" si="120"/>
        <v/>
      </c>
      <c r="E486" s="25" t="str">
        <f t="shared" si="120"/>
        <v/>
      </c>
      <c r="F486" t="str">
        <f t="shared" si="113"/>
        <v/>
      </c>
      <c r="G486" t="str">
        <f t="shared" si="121"/>
        <v/>
      </c>
      <c r="H486" t="str">
        <f t="shared" si="121"/>
        <v/>
      </c>
      <c r="I486" t="str">
        <f t="shared" si="114"/>
        <v/>
      </c>
      <c r="J486" t="str">
        <f t="shared" si="122"/>
        <v/>
      </c>
      <c r="K486" t="str">
        <f t="shared" si="122"/>
        <v/>
      </c>
      <c r="L486" t="str">
        <f>IF(OR($A486="",入力シート_上限3千円!$G$2=""),"",入力シート_上限3千円!$G$2)</f>
        <v/>
      </c>
      <c r="M486" t="str">
        <f>IF(OR($A486="",入力シート_上限3千円!$G$3=""),"",入力シート_上限3千円!$G$3)</f>
        <v/>
      </c>
    </row>
    <row r="487" spans="1:13" x14ac:dyDescent="0.25">
      <c r="A487" t="str">
        <f>IF(入力シート_上限3千円!$B498="","",ROW()-1)</f>
        <v/>
      </c>
      <c r="B487" t="str">
        <f t="shared" si="112"/>
        <v/>
      </c>
      <c r="C487" t="str">
        <f t="shared" si="120"/>
        <v/>
      </c>
      <c r="D487" t="str">
        <f t="shared" si="120"/>
        <v/>
      </c>
      <c r="E487" s="25" t="str">
        <f t="shared" si="120"/>
        <v/>
      </c>
      <c r="F487" t="str">
        <f t="shared" si="113"/>
        <v/>
      </c>
      <c r="G487" t="str">
        <f t="shared" si="121"/>
        <v/>
      </c>
      <c r="H487" t="str">
        <f t="shared" si="121"/>
        <v/>
      </c>
      <c r="I487" t="str">
        <f t="shared" si="114"/>
        <v/>
      </c>
      <c r="J487" t="str">
        <f t="shared" si="122"/>
        <v/>
      </c>
      <c r="K487" t="str">
        <f t="shared" si="122"/>
        <v/>
      </c>
      <c r="L487" t="str">
        <f>IF(OR($A487="",入力シート_上限3千円!$G$2=""),"",入力シート_上限3千円!$G$2)</f>
        <v/>
      </c>
      <c r="M487" t="str">
        <f>IF(OR($A487="",入力シート_上限3千円!$G$3=""),"",入力シート_上限3千円!$G$3)</f>
        <v/>
      </c>
    </row>
    <row r="488" spans="1:13" x14ac:dyDescent="0.25">
      <c r="A488" t="str">
        <f>IF(入力シート_上限3千円!$B499="","",ROW()-1)</f>
        <v/>
      </c>
      <c r="B488" t="str">
        <f t="shared" si="112"/>
        <v/>
      </c>
      <c r="C488" t="str">
        <f t="shared" si="120"/>
        <v/>
      </c>
      <c r="D488" t="str">
        <f t="shared" si="120"/>
        <v/>
      </c>
      <c r="E488" s="25" t="str">
        <f t="shared" si="120"/>
        <v/>
      </c>
      <c r="F488" t="str">
        <f t="shared" si="113"/>
        <v/>
      </c>
      <c r="G488" t="str">
        <f t="shared" si="121"/>
        <v/>
      </c>
      <c r="H488" t="str">
        <f t="shared" si="121"/>
        <v/>
      </c>
      <c r="I488" t="str">
        <f t="shared" si="114"/>
        <v/>
      </c>
      <c r="J488" t="str">
        <f t="shared" si="122"/>
        <v/>
      </c>
      <c r="K488" t="str">
        <f t="shared" si="122"/>
        <v/>
      </c>
      <c r="L488" t="str">
        <f>IF(OR($A488="",入力シート_上限3千円!$G$2=""),"",入力シート_上限3千円!$G$2)</f>
        <v/>
      </c>
      <c r="M488" t="str">
        <f>IF(OR($A488="",入力シート_上限3千円!$G$3=""),"",入力シート_上限3千円!$G$3)</f>
        <v/>
      </c>
    </row>
    <row r="489" spans="1:13" x14ac:dyDescent="0.25">
      <c r="A489" t="str">
        <f>IF(入力シート_上限3千円!$B500="","",ROW()-1)</f>
        <v/>
      </c>
      <c r="B489" t="str">
        <f t="shared" si="112"/>
        <v/>
      </c>
      <c r="C489" t="str">
        <f t="shared" si="120"/>
        <v/>
      </c>
      <c r="D489" t="str">
        <f t="shared" si="120"/>
        <v/>
      </c>
      <c r="E489" s="25" t="str">
        <f t="shared" si="120"/>
        <v/>
      </c>
      <c r="F489" t="str">
        <f t="shared" si="113"/>
        <v/>
      </c>
      <c r="G489" t="str">
        <f t="shared" si="121"/>
        <v/>
      </c>
      <c r="H489" t="str">
        <f t="shared" si="121"/>
        <v/>
      </c>
      <c r="I489" t="str">
        <f t="shared" si="114"/>
        <v/>
      </c>
      <c r="J489" t="str">
        <f t="shared" si="122"/>
        <v/>
      </c>
      <c r="K489" t="str">
        <f t="shared" si="122"/>
        <v/>
      </c>
      <c r="L489" t="str">
        <f>IF(OR($A489="",入力シート_上限3千円!$G$2=""),"",入力シート_上限3千円!$G$2)</f>
        <v/>
      </c>
      <c r="M489" t="str">
        <f>IF(OR($A489="",入力シート_上限3千円!$G$3=""),"",入力シート_上限3千円!$G$3)</f>
        <v/>
      </c>
    </row>
    <row r="490" spans="1:13" x14ac:dyDescent="0.25">
      <c r="A490" t="str">
        <f>IF(入力シート_上限3千円!$B501="","",ROW()-1)</f>
        <v/>
      </c>
      <c r="B490" t="str">
        <f t="shared" si="112"/>
        <v/>
      </c>
      <c r="C490" t="str">
        <f t="shared" si="120"/>
        <v/>
      </c>
      <c r="D490" t="str">
        <f t="shared" si="120"/>
        <v/>
      </c>
      <c r="E490" s="25" t="str">
        <f t="shared" si="120"/>
        <v/>
      </c>
      <c r="F490" t="str">
        <f t="shared" si="113"/>
        <v/>
      </c>
      <c r="G490" t="str">
        <f t="shared" si="121"/>
        <v/>
      </c>
      <c r="H490" t="str">
        <f t="shared" si="121"/>
        <v/>
      </c>
      <c r="I490" t="str">
        <f t="shared" si="114"/>
        <v/>
      </c>
      <c r="J490" t="str">
        <f t="shared" si="122"/>
        <v/>
      </c>
      <c r="K490" t="str">
        <f t="shared" si="122"/>
        <v/>
      </c>
      <c r="L490" t="str">
        <f>IF(OR($A490="",入力シート_上限3千円!$G$2=""),"",入力シート_上限3千円!$G$2)</f>
        <v/>
      </c>
      <c r="M490" t="str">
        <f>IF(OR($A490="",入力シート_上限3千円!$G$3=""),"",入力シート_上限3千円!$G$3)</f>
        <v/>
      </c>
    </row>
    <row r="491" spans="1:13" x14ac:dyDescent="0.25">
      <c r="A491" t="str">
        <f>IF(入力シート_上限3千円!$B502="","",ROW()-1)</f>
        <v/>
      </c>
      <c r="B491" t="str">
        <f t="shared" si="112"/>
        <v/>
      </c>
      <c r="C491" t="str">
        <f t="shared" si="120"/>
        <v/>
      </c>
      <c r="D491" t="str">
        <f t="shared" si="120"/>
        <v/>
      </c>
      <c r="E491" s="25" t="str">
        <f t="shared" si="120"/>
        <v/>
      </c>
      <c r="F491" t="str">
        <f t="shared" si="113"/>
        <v/>
      </c>
      <c r="G491" t="str">
        <f t="shared" si="121"/>
        <v/>
      </c>
      <c r="H491" t="str">
        <f t="shared" si="121"/>
        <v/>
      </c>
      <c r="I491" t="str">
        <f t="shared" si="114"/>
        <v/>
      </c>
      <c r="J491" t="str">
        <f t="shared" si="122"/>
        <v/>
      </c>
      <c r="K491" t="str">
        <f t="shared" si="122"/>
        <v/>
      </c>
      <c r="L491" t="str">
        <f>IF(OR($A491="",入力シート_上限3千円!$G$2=""),"",入力シート_上限3千円!$G$2)</f>
        <v/>
      </c>
      <c r="M491" t="str">
        <f>IF(OR($A491="",入力シート_上限3千円!$G$3=""),"",入力シート_上限3千円!$G$3)</f>
        <v/>
      </c>
    </row>
    <row r="492" spans="1:13" x14ac:dyDescent="0.25">
      <c r="A492" t="str">
        <f>IF(入力シート_上限3千円!$B503="","",ROW()-1)</f>
        <v/>
      </c>
      <c r="B492" t="str">
        <f t="shared" si="112"/>
        <v/>
      </c>
      <c r="C492" t="str">
        <f t="shared" ref="C492:E507" si="123">IFERROR(IF(VLOOKUP($A492,実績一覧,COLUMN(),FALSE)=0,"",VLOOKUP($A492,実績一覧,COLUMN(),FALSE)),"")</f>
        <v/>
      </c>
      <c r="D492" t="str">
        <f t="shared" si="123"/>
        <v/>
      </c>
      <c r="E492" s="25" t="str">
        <f t="shared" si="123"/>
        <v/>
      </c>
      <c r="F492" t="str">
        <f t="shared" si="113"/>
        <v/>
      </c>
      <c r="G492" t="str">
        <f t="shared" si="121"/>
        <v/>
      </c>
      <c r="H492" t="str">
        <f t="shared" si="121"/>
        <v/>
      </c>
      <c r="I492" t="str">
        <f t="shared" si="114"/>
        <v/>
      </c>
      <c r="J492" t="str">
        <f t="shared" si="122"/>
        <v/>
      </c>
      <c r="K492" t="str">
        <f t="shared" si="122"/>
        <v/>
      </c>
      <c r="L492" t="str">
        <f>IF(OR($A492="",入力シート_上限3千円!$G$2=""),"",入力シート_上限3千円!$G$2)</f>
        <v/>
      </c>
      <c r="M492" t="str">
        <f>IF(OR($A492="",入力シート_上限3千円!$G$3=""),"",入力シート_上限3千円!$G$3)</f>
        <v/>
      </c>
    </row>
    <row r="493" spans="1:13" x14ac:dyDescent="0.25">
      <c r="A493" t="str">
        <f>IF(入力シート_上限3千円!$B504="","",ROW()-1)</f>
        <v/>
      </c>
      <c r="B493" t="str">
        <f t="shared" si="112"/>
        <v/>
      </c>
      <c r="C493" t="str">
        <f t="shared" si="123"/>
        <v/>
      </c>
      <c r="D493" t="str">
        <f t="shared" si="123"/>
        <v/>
      </c>
      <c r="E493" s="25" t="str">
        <f t="shared" si="123"/>
        <v/>
      </c>
      <c r="F493" t="str">
        <f t="shared" si="113"/>
        <v/>
      </c>
      <c r="G493" t="str">
        <f t="shared" si="121"/>
        <v/>
      </c>
      <c r="H493" t="str">
        <f t="shared" si="121"/>
        <v/>
      </c>
      <c r="I493" t="str">
        <f t="shared" si="114"/>
        <v/>
      </c>
      <c r="J493" t="str">
        <f t="shared" si="122"/>
        <v/>
      </c>
      <c r="K493" t="str">
        <f t="shared" si="122"/>
        <v/>
      </c>
      <c r="L493" t="str">
        <f>IF(OR($A493="",入力シート_上限3千円!$G$2=""),"",入力シート_上限3千円!$G$2)</f>
        <v/>
      </c>
      <c r="M493" t="str">
        <f>IF(OR($A493="",入力シート_上限3千円!$G$3=""),"",入力シート_上限3千円!$G$3)</f>
        <v/>
      </c>
    </row>
    <row r="494" spans="1:13" x14ac:dyDescent="0.25">
      <c r="A494" t="str">
        <f>IF(入力シート_上限3千円!$B505="","",ROW()-1)</f>
        <v/>
      </c>
      <c r="B494" t="str">
        <f t="shared" si="112"/>
        <v/>
      </c>
      <c r="C494" t="str">
        <f t="shared" si="123"/>
        <v/>
      </c>
      <c r="D494" t="str">
        <f t="shared" si="123"/>
        <v/>
      </c>
      <c r="E494" s="25" t="str">
        <f t="shared" si="123"/>
        <v/>
      </c>
      <c r="F494" t="str">
        <f t="shared" si="113"/>
        <v/>
      </c>
      <c r="G494" t="str">
        <f t="shared" si="121"/>
        <v/>
      </c>
      <c r="H494" t="str">
        <f t="shared" si="121"/>
        <v/>
      </c>
      <c r="I494" t="str">
        <f t="shared" si="114"/>
        <v/>
      </c>
      <c r="J494" t="str">
        <f t="shared" si="122"/>
        <v/>
      </c>
      <c r="K494" t="str">
        <f t="shared" si="122"/>
        <v/>
      </c>
      <c r="L494" t="str">
        <f>IF(OR($A494="",入力シート_上限3千円!$G$2=""),"",入力シート_上限3千円!$G$2)</f>
        <v/>
      </c>
      <c r="M494" t="str">
        <f>IF(OR($A494="",入力シート_上限3千円!$G$3=""),"",入力シート_上限3千円!$G$3)</f>
        <v/>
      </c>
    </row>
    <row r="495" spans="1:13" x14ac:dyDescent="0.25">
      <c r="A495" t="str">
        <f>IF(入力シート_上限3千円!$B506="","",ROW()-1)</f>
        <v/>
      </c>
      <c r="B495" t="str">
        <f t="shared" si="112"/>
        <v/>
      </c>
      <c r="C495" t="str">
        <f t="shared" si="123"/>
        <v/>
      </c>
      <c r="D495" t="str">
        <f t="shared" si="123"/>
        <v/>
      </c>
      <c r="E495" s="25" t="str">
        <f t="shared" si="123"/>
        <v/>
      </c>
      <c r="F495" t="str">
        <f t="shared" si="113"/>
        <v/>
      </c>
      <c r="G495" t="str">
        <f t="shared" si="121"/>
        <v/>
      </c>
      <c r="H495" t="str">
        <f t="shared" si="121"/>
        <v/>
      </c>
      <c r="I495" t="str">
        <f t="shared" si="114"/>
        <v/>
      </c>
      <c r="J495" t="str">
        <f t="shared" si="122"/>
        <v/>
      </c>
      <c r="K495" t="str">
        <f t="shared" si="122"/>
        <v/>
      </c>
      <c r="L495" t="str">
        <f>IF(OR($A495="",入力シート_上限3千円!$G$2=""),"",入力シート_上限3千円!$G$2)</f>
        <v/>
      </c>
      <c r="M495" t="str">
        <f>IF(OR($A495="",入力シート_上限3千円!$G$3=""),"",入力シート_上限3千円!$G$3)</f>
        <v/>
      </c>
    </row>
    <row r="496" spans="1:13" x14ac:dyDescent="0.25">
      <c r="A496" t="str">
        <f>IF(入力シート_上限3千円!$B507="","",ROW()-1)</f>
        <v/>
      </c>
      <c r="B496" t="str">
        <f t="shared" si="112"/>
        <v/>
      </c>
      <c r="C496" t="str">
        <f t="shared" si="123"/>
        <v/>
      </c>
      <c r="D496" t="str">
        <f t="shared" si="123"/>
        <v/>
      </c>
      <c r="E496" s="25" t="str">
        <f t="shared" si="123"/>
        <v/>
      </c>
      <c r="F496" t="str">
        <f t="shared" si="113"/>
        <v/>
      </c>
      <c r="G496" t="str">
        <f t="shared" si="121"/>
        <v/>
      </c>
      <c r="H496" t="str">
        <f t="shared" si="121"/>
        <v/>
      </c>
      <c r="I496" t="str">
        <f t="shared" si="114"/>
        <v/>
      </c>
      <c r="J496" t="str">
        <f t="shared" si="122"/>
        <v/>
      </c>
      <c r="K496" t="str">
        <f t="shared" si="122"/>
        <v/>
      </c>
      <c r="L496" t="str">
        <f>IF(OR($A496="",入力シート_上限3千円!$G$2=""),"",入力シート_上限3千円!$G$2)</f>
        <v/>
      </c>
      <c r="M496" t="str">
        <f>IF(OR($A496="",入力シート_上限3千円!$G$3=""),"",入力シート_上限3千円!$G$3)</f>
        <v/>
      </c>
    </row>
    <row r="497" spans="1:13" x14ac:dyDescent="0.25">
      <c r="A497" t="str">
        <f>IF(入力シート_上限3千円!$B508="","",ROW()-1)</f>
        <v/>
      </c>
      <c r="B497" t="str">
        <f t="shared" si="112"/>
        <v/>
      </c>
      <c r="C497" t="str">
        <f t="shared" si="123"/>
        <v/>
      </c>
      <c r="D497" t="str">
        <f t="shared" si="123"/>
        <v/>
      </c>
      <c r="E497" s="25" t="str">
        <f t="shared" si="123"/>
        <v/>
      </c>
      <c r="F497" t="str">
        <f t="shared" si="113"/>
        <v/>
      </c>
      <c r="G497" t="str">
        <f t="shared" si="121"/>
        <v/>
      </c>
      <c r="H497" t="str">
        <f t="shared" si="121"/>
        <v/>
      </c>
      <c r="I497" t="str">
        <f t="shared" si="114"/>
        <v/>
      </c>
      <c r="J497" t="str">
        <f t="shared" si="122"/>
        <v/>
      </c>
      <c r="K497" t="str">
        <f t="shared" si="122"/>
        <v/>
      </c>
      <c r="L497" t="str">
        <f>IF(OR($A497="",入力シート_上限3千円!$G$2=""),"",入力シート_上限3千円!$G$2)</f>
        <v/>
      </c>
      <c r="M497" t="str">
        <f>IF(OR($A497="",入力シート_上限3千円!$G$3=""),"",入力シート_上限3千円!$G$3)</f>
        <v/>
      </c>
    </row>
    <row r="498" spans="1:13" x14ac:dyDescent="0.25">
      <c r="A498" t="str">
        <f>IF(入力シート_上限3千円!$B509="","",ROW()-1)</f>
        <v/>
      </c>
      <c r="B498" t="str">
        <f t="shared" si="112"/>
        <v/>
      </c>
      <c r="C498" t="str">
        <f t="shared" si="123"/>
        <v/>
      </c>
      <c r="D498" t="str">
        <f t="shared" si="123"/>
        <v/>
      </c>
      <c r="E498" s="25" t="str">
        <f t="shared" si="123"/>
        <v/>
      </c>
      <c r="F498" t="str">
        <f t="shared" si="113"/>
        <v/>
      </c>
      <c r="G498" t="str">
        <f t="shared" si="121"/>
        <v/>
      </c>
      <c r="H498" t="str">
        <f t="shared" si="121"/>
        <v/>
      </c>
      <c r="I498" t="str">
        <f t="shared" si="114"/>
        <v/>
      </c>
      <c r="J498" t="str">
        <f t="shared" si="122"/>
        <v/>
      </c>
      <c r="K498" t="str">
        <f t="shared" si="122"/>
        <v/>
      </c>
      <c r="L498" t="str">
        <f>IF(OR($A498="",入力シート_上限3千円!$G$2=""),"",入力シート_上限3千円!$G$2)</f>
        <v/>
      </c>
      <c r="M498" t="str">
        <f>IF(OR($A498="",入力シート_上限3千円!$G$3=""),"",入力シート_上限3千円!$G$3)</f>
        <v/>
      </c>
    </row>
    <row r="499" spans="1:13" x14ac:dyDescent="0.25">
      <c r="A499" t="str">
        <f>IF(入力シート_上限3千円!$B510="","",ROW()-1)</f>
        <v/>
      </c>
      <c r="B499" t="str">
        <f t="shared" si="112"/>
        <v/>
      </c>
      <c r="C499" t="str">
        <f t="shared" si="123"/>
        <v/>
      </c>
      <c r="D499" t="str">
        <f t="shared" si="123"/>
        <v/>
      </c>
      <c r="E499" s="25" t="str">
        <f t="shared" si="123"/>
        <v/>
      </c>
      <c r="F499" t="str">
        <f t="shared" si="113"/>
        <v/>
      </c>
      <c r="G499" t="str">
        <f t="shared" si="121"/>
        <v/>
      </c>
      <c r="H499" t="str">
        <f t="shared" si="121"/>
        <v/>
      </c>
      <c r="I499" t="str">
        <f t="shared" si="114"/>
        <v/>
      </c>
      <c r="J499" t="str">
        <f t="shared" si="122"/>
        <v/>
      </c>
      <c r="K499" t="str">
        <f t="shared" si="122"/>
        <v/>
      </c>
      <c r="L499" t="str">
        <f>IF(OR($A499="",入力シート_上限3千円!$G$2=""),"",入力シート_上限3千円!$G$2)</f>
        <v/>
      </c>
      <c r="M499" t="str">
        <f>IF(OR($A499="",入力シート_上限3千円!$G$3=""),"",入力シート_上限3千円!$G$3)</f>
        <v/>
      </c>
    </row>
    <row r="500" spans="1:13" x14ac:dyDescent="0.25">
      <c r="A500" t="str">
        <f>IF(入力シート_上限3千円!$B511="","",ROW()-1)</f>
        <v/>
      </c>
      <c r="B500" t="str">
        <f t="shared" si="112"/>
        <v/>
      </c>
      <c r="C500" t="str">
        <f t="shared" si="123"/>
        <v/>
      </c>
      <c r="D500" t="str">
        <f t="shared" si="123"/>
        <v/>
      </c>
      <c r="E500" s="25" t="str">
        <f t="shared" si="123"/>
        <v/>
      </c>
      <c r="F500" t="str">
        <f t="shared" si="113"/>
        <v/>
      </c>
      <c r="G500" t="str">
        <f t="shared" si="121"/>
        <v/>
      </c>
      <c r="H500" t="str">
        <f t="shared" si="121"/>
        <v/>
      </c>
      <c r="I500" t="str">
        <f t="shared" si="114"/>
        <v/>
      </c>
      <c r="J500" t="str">
        <f t="shared" si="122"/>
        <v/>
      </c>
      <c r="K500" t="str">
        <f t="shared" si="122"/>
        <v/>
      </c>
      <c r="L500" t="str">
        <f>IF(OR($A500="",入力シート_上限3千円!$G$2=""),"",入力シート_上限3千円!$G$2)</f>
        <v/>
      </c>
      <c r="M500" t="str">
        <f>IF(OR($A500="",入力シート_上限3千円!$G$3=""),"",入力シート_上限3千円!$G$3)</f>
        <v/>
      </c>
    </row>
    <row r="501" spans="1:13" x14ac:dyDescent="0.25">
      <c r="A501" t="str">
        <f>IF(入力シート_上限3千円!$B512="","",ROW()-1)</f>
        <v/>
      </c>
      <c r="B501" t="str">
        <f t="shared" si="112"/>
        <v/>
      </c>
      <c r="C501" t="str">
        <f t="shared" si="123"/>
        <v/>
      </c>
      <c r="D501" t="str">
        <f t="shared" si="123"/>
        <v/>
      </c>
      <c r="E501" s="25" t="str">
        <f t="shared" si="123"/>
        <v/>
      </c>
      <c r="F501" t="str">
        <f t="shared" si="113"/>
        <v/>
      </c>
      <c r="G501" t="str">
        <f t="shared" si="121"/>
        <v/>
      </c>
      <c r="H501" t="str">
        <f t="shared" si="121"/>
        <v/>
      </c>
      <c r="I501" t="str">
        <f t="shared" si="114"/>
        <v/>
      </c>
      <c r="J501" t="str">
        <f t="shared" si="122"/>
        <v/>
      </c>
      <c r="K501" t="str">
        <f t="shared" si="122"/>
        <v/>
      </c>
      <c r="L501" t="str">
        <f>IF(OR($A501="",入力シート_上限3千円!$G$2=""),"",入力シート_上限3千円!$G$2)</f>
        <v/>
      </c>
      <c r="M501" t="str">
        <f>IF(OR($A501="",入力シート_上限3千円!$G$3=""),"",入力シート_上限3千円!$G$3)</f>
        <v/>
      </c>
    </row>
    <row r="502" spans="1:13" x14ac:dyDescent="0.25">
      <c r="A502" t="str">
        <f>IF(入力シート_上限3千円!$B513="","",ROW()-1)</f>
        <v/>
      </c>
      <c r="B502" t="str">
        <f t="shared" si="112"/>
        <v/>
      </c>
      <c r="C502" t="str">
        <f t="shared" si="123"/>
        <v/>
      </c>
      <c r="D502" t="str">
        <f t="shared" si="123"/>
        <v/>
      </c>
      <c r="E502" s="25" t="str">
        <f t="shared" si="123"/>
        <v/>
      </c>
      <c r="F502" t="str">
        <f t="shared" si="113"/>
        <v/>
      </c>
      <c r="G502" t="str">
        <f t="shared" ref="G502:H521" si="124">IFERROR(IF(VLOOKUP($A502,実績一覧,COLUMN()+1,FALSE)=0,"",VLOOKUP($A502,実績一覧,COLUMN()+1,FALSE)),"")</f>
        <v/>
      </c>
      <c r="H502" t="str">
        <f t="shared" si="124"/>
        <v/>
      </c>
      <c r="I502" t="str">
        <f t="shared" si="114"/>
        <v/>
      </c>
      <c r="J502" t="str">
        <f t="shared" ref="J502:K521" si="125">IFERROR(IF(VLOOKUP($A502,実績一覧,COLUMN()+3,FALSE)=0,"",VLOOKUP($A502,実績一覧,COLUMN()+3,FALSE)),"")</f>
        <v/>
      </c>
      <c r="K502" t="str">
        <f t="shared" si="125"/>
        <v/>
      </c>
      <c r="L502" t="str">
        <f>IF(OR($A502="",入力シート_上限3千円!$G$2=""),"",入力シート_上限3千円!$G$2)</f>
        <v/>
      </c>
      <c r="M502" t="str">
        <f>IF(OR($A502="",入力シート_上限3千円!$G$3=""),"",入力シート_上限3千円!$G$3)</f>
        <v/>
      </c>
    </row>
    <row r="503" spans="1:13" x14ac:dyDescent="0.25">
      <c r="A503" t="str">
        <f>IF(入力シート_上限3千円!$B514="","",ROW()-1)</f>
        <v/>
      </c>
      <c r="B503" t="str">
        <f t="shared" si="112"/>
        <v/>
      </c>
      <c r="C503" t="str">
        <f t="shared" si="123"/>
        <v/>
      </c>
      <c r="D503" t="str">
        <f t="shared" si="123"/>
        <v/>
      </c>
      <c r="E503" s="25" t="str">
        <f t="shared" si="123"/>
        <v/>
      </c>
      <c r="F503" t="str">
        <f t="shared" si="113"/>
        <v/>
      </c>
      <c r="G503" t="str">
        <f t="shared" si="124"/>
        <v/>
      </c>
      <c r="H503" t="str">
        <f t="shared" si="124"/>
        <v/>
      </c>
      <c r="I503" t="str">
        <f t="shared" si="114"/>
        <v/>
      </c>
      <c r="J503" t="str">
        <f t="shared" si="125"/>
        <v/>
      </c>
      <c r="K503" t="str">
        <f t="shared" si="125"/>
        <v/>
      </c>
      <c r="L503" t="str">
        <f>IF(OR($A503="",入力シート_上限3千円!$G$2=""),"",入力シート_上限3千円!$G$2)</f>
        <v/>
      </c>
      <c r="M503" t="str">
        <f>IF(OR($A503="",入力シート_上限3千円!$G$3=""),"",入力シート_上限3千円!$G$3)</f>
        <v/>
      </c>
    </row>
    <row r="504" spans="1:13" x14ac:dyDescent="0.25">
      <c r="A504" t="str">
        <f>IF(入力シート_上限3千円!$B515="","",ROW()-1)</f>
        <v/>
      </c>
      <c r="B504" t="str">
        <f t="shared" si="112"/>
        <v/>
      </c>
      <c r="C504" t="str">
        <f t="shared" si="123"/>
        <v/>
      </c>
      <c r="D504" t="str">
        <f t="shared" si="123"/>
        <v/>
      </c>
      <c r="E504" s="25" t="str">
        <f t="shared" si="123"/>
        <v/>
      </c>
      <c r="F504" t="str">
        <f t="shared" si="113"/>
        <v/>
      </c>
      <c r="G504" t="str">
        <f t="shared" si="124"/>
        <v/>
      </c>
      <c r="H504" t="str">
        <f t="shared" si="124"/>
        <v/>
      </c>
      <c r="I504" t="str">
        <f t="shared" si="114"/>
        <v/>
      </c>
      <c r="J504" t="str">
        <f t="shared" si="125"/>
        <v/>
      </c>
      <c r="K504" t="str">
        <f t="shared" si="125"/>
        <v/>
      </c>
      <c r="L504" t="str">
        <f>IF(OR($A504="",入力シート_上限3千円!$G$2=""),"",入力シート_上限3千円!$G$2)</f>
        <v/>
      </c>
      <c r="M504" t="str">
        <f>IF(OR($A504="",入力シート_上限3千円!$G$3=""),"",入力シート_上限3千円!$G$3)</f>
        <v/>
      </c>
    </row>
    <row r="505" spans="1:13" x14ac:dyDescent="0.25">
      <c r="A505" t="str">
        <f>IF(入力シート_上限3千円!$B516="","",ROW()-1)</f>
        <v/>
      </c>
      <c r="B505" t="str">
        <f t="shared" si="112"/>
        <v/>
      </c>
      <c r="C505" t="str">
        <f t="shared" si="123"/>
        <v/>
      </c>
      <c r="D505" t="str">
        <f t="shared" si="123"/>
        <v/>
      </c>
      <c r="E505" s="25" t="str">
        <f t="shared" si="123"/>
        <v/>
      </c>
      <c r="F505" t="str">
        <f t="shared" si="113"/>
        <v/>
      </c>
      <c r="G505" t="str">
        <f t="shared" si="124"/>
        <v/>
      </c>
      <c r="H505" t="str">
        <f t="shared" si="124"/>
        <v/>
      </c>
      <c r="I505" t="str">
        <f t="shared" si="114"/>
        <v/>
      </c>
      <c r="J505" t="str">
        <f t="shared" si="125"/>
        <v/>
      </c>
      <c r="K505" t="str">
        <f t="shared" si="125"/>
        <v/>
      </c>
      <c r="L505" t="str">
        <f>IF(OR($A505="",入力シート_上限3千円!$G$2=""),"",入力シート_上限3千円!$G$2)</f>
        <v/>
      </c>
      <c r="M505" t="str">
        <f>IF(OR($A505="",入力シート_上限3千円!$G$3=""),"",入力シート_上限3千円!$G$3)</f>
        <v/>
      </c>
    </row>
    <row r="506" spans="1:13" x14ac:dyDescent="0.25">
      <c r="A506" t="str">
        <f>IF(入力シート_上限3千円!$B517="","",ROW()-1)</f>
        <v/>
      </c>
      <c r="B506" t="str">
        <f t="shared" si="112"/>
        <v/>
      </c>
      <c r="C506" t="str">
        <f t="shared" si="123"/>
        <v/>
      </c>
      <c r="D506" t="str">
        <f t="shared" si="123"/>
        <v/>
      </c>
      <c r="E506" s="25" t="str">
        <f t="shared" si="123"/>
        <v/>
      </c>
      <c r="F506" t="str">
        <f t="shared" si="113"/>
        <v/>
      </c>
      <c r="G506" t="str">
        <f t="shared" si="124"/>
        <v/>
      </c>
      <c r="H506" t="str">
        <f t="shared" si="124"/>
        <v/>
      </c>
      <c r="I506" t="str">
        <f t="shared" si="114"/>
        <v/>
      </c>
      <c r="J506" t="str">
        <f t="shared" si="125"/>
        <v/>
      </c>
      <c r="K506" t="str">
        <f t="shared" si="125"/>
        <v/>
      </c>
      <c r="L506" t="str">
        <f>IF(OR($A506="",入力シート_上限3千円!$G$2=""),"",入力シート_上限3千円!$G$2)</f>
        <v/>
      </c>
      <c r="M506" t="str">
        <f>IF(OR($A506="",入力シート_上限3千円!$G$3=""),"",入力シート_上限3千円!$G$3)</f>
        <v/>
      </c>
    </row>
    <row r="507" spans="1:13" x14ac:dyDescent="0.25">
      <c r="A507" t="str">
        <f>IF(入力シート_上限3千円!$B518="","",ROW()-1)</f>
        <v/>
      </c>
      <c r="B507" t="str">
        <f t="shared" si="112"/>
        <v/>
      </c>
      <c r="C507" t="str">
        <f t="shared" si="123"/>
        <v/>
      </c>
      <c r="D507" t="str">
        <f t="shared" si="123"/>
        <v/>
      </c>
      <c r="E507" s="25" t="str">
        <f t="shared" si="123"/>
        <v/>
      </c>
      <c r="F507" t="str">
        <f t="shared" si="113"/>
        <v/>
      </c>
      <c r="G507" t="str">
        <f t="shared" si="124"/>
        <v/>
      </c>
      <c r="H507" t="str">
        <f t="shared" si="124"/>
        <v/>
      </c>
      <c r="I507" t="str">
        <f t="shared" si="114"/>
        <v/>
      </c>
      <c r="J507" t="str">
        <f t="shared" si="125"/>
        <v/>
      </c>
      <c r="K507" t="str">
        <f t="shared" si="125"/>
        <v/>
      </c>
      <c r="L507" t="str">
        <f>IF(OR($A507="",入力シート_上限3千円!$G$2=""),"",入力シート_上限3千円!$G$2)</f>
        <v/>
      </c>
      <c r="M507" t="str">
        <f>IF(OR($A507="",入力シート_上限3千円!$G$3=""),"",入力シート_上限3千円!$G$3)</f>
        <v/>
      </c>
    </row>
    <row r="508" spans="1:13" x14ac:dyDescent="0.25">
      <c r="A508" t="str">
        <f>IF(入力シート_上限3千円!$B519="","",ROW()-1)</f>
        <v/>
      </c>
      <c r="B508" t="str">
        <f t="shared" si="112"/>
        <v/>
      </c>
      <c r="C508" t="str">
        <f t="shared" si="112"/>
        <v/>
      </c>
      <c r="D508" t="str">
        <f t="shared" si="112"/>
        <v/>
      </c>
      <c r="E508" s="25" t="str">
        <f t="shared" si="112"/>
        <v/>
      </c>
      <c r="F508" t="str">
        <f t="shared" si="113"/>
        <v/>
      </c>
      <c r="G508" t="str">
        <f t="shared" si="124"/>
        <v/>
      </c>
      <c r="H508" t="str">
        <f t="shared" si="124"/>
        <v/>
      </c>
      <c r="I508" t="str">
        <f t="shared" si="114"/>
        <v/>
      </c>
      <c r="J508" t="str">
        <f t="shared" si="125"/>
        <v/>
      </c>
      <c r="K508" t="str">
        <f t="shared" si="125"/>
        <v/>
      </c>
      <c r="L508" t="str">
        <f>IF(OR($A508="",入力シート_上限3千円!$G$2=""),"",入力シート_上限3千円!$G$2)</f>
        <v/>
      </c>
      <c r="M508" t="str">
        <f>IF(OR($A508="",入力シート_上限3千円!$G$3=""),"",入力シート_上限3千円!$G$3)</f>
        <v/>
      </c>
    </row>
    <row r="509" spans="1:13" x14ac:dyDescent="0.25">
      <c r="A509" t="str">
        <f>IF(入力シート_上限3千円!$B520="","",ROW()-1)</f>
        <v/>
      </c>
      <c r="B509" t="str">
        <f t="shared" ref="B509:E572" si="126">IFERROR(IF(VLOOKUP($A509,実績一覧,COLUMN(),FALSE)=0,"",VLOOKUP($A509,実績一覧,COLUMN(),FALSE)),"")</f>
        <v/>
      </c>
      <c r="C509" t="str">
        <f t="shared" si="126"/>
        <v/>
      </c>
      <c r="D509" t="str">
        <f t="shared" si="126"/>
        <v/>
      </c>
      <c r="E509" s="25" t="str">
        <f t="shared" si="126"/>
        <v/>
      </c>
      <c r="F509" t="str">
        <f t="shared" si="113"/>
        <v/>
      </c>
      <c r="G509" t="str">
        <f t="shared" si="124"/>
        <v/>
      </c>
      <c r="H509" t="str">
        <f t="shared" si="124"/>
        <v/>
      </c>
      <c r="I509" t="str">
        <f t="shared" si="114"/>
        <v/>
      </c>
      <c r="J509" t="str">
        <f t="shared" si="125"/>
        <v/>
      </c>
      <c r="K509" t="str">
        <f t="shared" si="125"/>
        <v/>
      </c>
      <c r="L509" t="str">
        <f>IF(OR($A509="",入力シート_上限3千円!$G$2=""),"",入力シート_上限3千円!$G$2)</f>
        <v/>
      </c>
      <c r="M509" t="str">
        <f>IF(OR($A509="",入力シート_上限3千円!$G$3=""),"",入力シート_上限3千円!$G$3)</f>
        <v/>
      </c>
    </row>
    <row r="510" spans="1:13" x14ac:dyDescent="0.25">
      <c r="A510" t="str">
        <f>IF(入力シート_上限3千円!$B521="","",ROW()-1)</f>
        <v/>
      </c>
      <c r="B510" t="str">
        <f t="shared" ref="B510:E510" si="127">IFERROR(IF(VLOOKUP($A510,実績一覧,COLUMN(),FALSE)=0,"",VLOOKUP($A510,実績一覧,COLUMN(),FALSE)),"")</f>
        <v/>
      </c>
      <c r="C510" t="str">
        <f t="shared" si="127"/>
        <v/>
      </c>
      <c r="D510" t="str">
        <f t="shared" si="127"/>
        <v/>
      </c>
      <c r="E510" s="25" t="str">
        <f t="shared" si="127"/>
        <v/>
      </c>
      <c r="F510" t="str">
        <f t="shared" si="113"/>
        <v/>
      </c>
      <c r="G510" t="str">
        <f t="shared" si="124"/>
        <v/>
      </c>
      <c r="H510" t="str">
        <f t="shared" si="124"/>
        <v/>
      </c>
      <c r="I510" t="str">
        <f t="shared" si="114"/>
        <v/>
      </c>
      <c r="J510" t="str">
        <f t="shared" si="125"/>
        <v/>
      </c>
      <c r="K510" t="str">
        <f t="shared" si="125"/>
        <v/>
      </c>
      <c r="L510" t="str">
        <f>IF(OR($A510="",入力シート_上限3千円!$G$2=""),"",入力シート_上限3千円!$G$2)</f>
        <v/>
      </c>
      <c r="M510" t="str">
        <f>IF(OR($A510="",入力シート_上限3千円!$G$3=""),"",入力シート_上限3千円!$G$3)</f>
        <v/>
      </c>
    </row>
    <row r="511" spans="1:13" x14ac:dyDescent="0.25">
      <c r="A511" t="str">
        <f>IF(入力シート_上限3千円!$B522="","",ROW()-1)</f>
        <v/>
      </c>
      <c r="B511" t="str">
        <f t="shared" si="126"/>
        <v/>
      </c>
      <c r="C511" t="str">
        <f t="shared" si="126"/>
        <v/>
      </c>
      <c r="D511" t="str">
        <f t="shared" si="126"/>
        <v/>
      </c>
      <c r="E511" s="25" t="str">
        <f t="shared" si="126"/>
        <v/>
      </c>
      <c r="F511" t="str">
        <f t="shared" si="113"/>
        <v/>
      </c>
      <c r="G511" t="str">
        <f t="shared" si="124"/>
        <v/>
      </c>
      <c r="H511" t="str">
        <f t="shared" si="124"/>
        <v/>
      </c>
      <c r="I511" t="str">
        <f t="shared" si="114"/>
        <v/>
      </c>
      <c r="J511" t="str">
        <f t="shared" si="125"/>
        <v/>
      </c>
      <c r="K511" t="str">
        <f t="shared" si="125"/>
        <v/>
      </c>
      <c r="L511" t="str">
        <f>IF(OR($A511="",入力シート_上限3千円!$G$2=""),"",入力シート_上限3千円!$G$2)</f>
        <v/>
      </c>
      <c r="M511" t="str">
        <f>IF(OR($A511="",入力シート_上限3千円!$G$3=""),"",入力シート_上限3千円!$G$3)</f>
        <v/>
      </c>
    </row>
    <row r="512" spans="1:13" x14ac:dyDescent="0.25">
      <c r="A512" t="str">
        <f>IF(入力シート_上限3千円!$B523="","",ROW()-1)</f>
        <v/>
      </c>
      <c r="B512" t="str">
        <f t="shared" si="126"/>
        <v/>
      </c>
      <c r="C512" t="str">
        <f t="shared" si="126"/>
        <v/>
      </c>
      <c r="D512" t="str">
        <f t="shared" si="126"/>
        <v/>
      </c>
      <c r="E512" s="25" t="str">
        <f t="shared" si="126"/>
        <v/>
      </c>
      <c r="F512" t="str">
        <f t="shared" si="113"/>
        <v/>
      </c>
      <c r="G512" t="str">
        <f t="shared" si="124"/>
        <v/>
      </c>
      <c r="H512" t="str">
        <f t="shared" si="124"/>
        <v/>
      </c>
      <c r="I512" t="str">
        <f t="shared" si="114"/>
        <v/>
      </c>
      <c r="J512" t="str">
        <f t="shared" si="125"/>
        <v/>
      </c>
      <c r="K512" t="str">
        <f t="shared" si="125"/>
        <v/>
      </c>
      <c r="L512" t="str">
        <f>IF(OR($A512="",入力シート_上限3千円!$G$2=""),"",入力シート_上限3千円!$G$2)</f>
        <v/>
      </c>
      <c r="M512" t="str">
        <f>IF(OR($A512="",入力シート_上限3千円!$G$3=""),"",入力シート_上限3千円!$G$3)</f>
        <v/>
      </c>
    </row>
    <row r="513" spans="1:13" x14ac:dyDescent="0.25">
      <c r="A513" t="str">
        <f>IF(入力シート_上限3千円!$B524="","",ROW()-1)</f>
        <v/>
      </c>
      <c r="B513" t="str">
        <f t="shared" si="126"/>
        <v/>
      </c>
      <c r="C513" t="str">
        <f t="shared" si="126"/>
        <v/>
      </c>
      <c r="D513" t="str">
        <f t="shared" si="126"/>
        <v/>
      </c>
      <c r="E513" s="25" t="str">
        <f t="shared" si="126"/>
        <v/>
      </c>
      <c r="F513" t="str">
        <f t="shared" si="113"/>
        <v/>
      </c>
      <c r="G513" t="str">
        <f t="shared" si="124"/>
        <v/>
      </c>
      <c r="H513" t="str">
        <f t="shared" si="124"/>
        <v/>
      </c>
      <c r="I513" t="str">
        <f t="shared" si="114"/>
        <v/>
      </c>
      <c r="J513" t="str">
        <f t="shared" si="125"/>
        <v/>
      </c>
      <c r="K513" t="str">
        <f t="shared" si="125"/>
        <v/>
      </c>
      <c r="L513" t="str">
        <f>IF(OR($A513="",入力シート_上限3千円!$G$2=""),"",入力シート_上限3千円!$G$2)</f>
        <v/>
      </c>
      <c r="M513" t="str">
        <f>IF(OR($A513="",入力シート_上限3千円!$G$3=""),"",入力シート_上限3千円!$G$3)</f>
        <v/>
      </c>
    </row>
    <row r="514" spans="1:13" x14ac:dyDescent="0.25">
      <c r="A514" t="str">
        <f>IF(入力シート_上限3千円!$B525="","",ROW()-1)</f>
        <v/>
      </c>
      <c r="B514" t="str">
        <f t="shared" si="126"/>
        <v/>
      </c>
      <c r="C514" t="str">
        <f t="shared" si="126"/>
        <v/>
      </c>
      <c r="D514" t="str">
        <f t="shared" si="126"/>
        <v/>
      </c>
      <c r="E514" s="25" t="str">
        <f t="shared" si="126"/>
        <v/>
      </c>
      <c r="F514" t="str">
        <f t="shared" ref="F514:F577" si="128">IFERROR(IF(VLOOKUP($A514,実績一覧,COLUMN()+3,FALSE)=0,"",VLOOKUP($A514,実績一覧,COLUMN()+3,FALSE)),"")</f>
        <v/>
      </c>
      <c r="G514" t="str">
        <f t="shared" si="124"/>
        <v/>
      </c>
      <c r="H514" t="str">
        <f t="shared" si="124"/>
        <v/>
      </c>
      <c r="I514" t="str">
        <f t="shared" ref="I514:I577" si="129">IFERROR(IF(VLOOKUP($A514,実績一覧,COLUMN()+2,FALSE)=0,"",VLOOKUP($A514,実績一覧,COLUMN()+2,FALSE)),"")</f>
        <v/>
      </c>
      <c r="J514" t="str">
        <f t="shared" si="125"/>
        <v/>
      </c>
      <c r="K514" t="str">
        <f t="shared" si="125"/>
        <v/>
      </c>
      <c r="L514" t="str">
        <f>IF(OR($A514="",入力シート_上限3千円!$G$2=""),"",入力シート_上限3千円!$G$2)</f>
        <v/>
      </c>
      <c r="M514" t="str">
        <f>IF(OR($A514="",入力シート_上限3千円!$G$3=""),"",入力シート_上限3千円!$G$3)</f>
        <v/>
      </c>
    </row>
    <row r="515" spans="1:13" x14ac:dyDescent="0.25">
      <c r="A515" t="str">
        <f>IF(入力シート_上限3千円!$B526="","",ROW()-1)</f>
        <v/>
      </c>
      <c r="B515" t="str">
        <f t="shared" si="126"/>
        <v/>
      </c>
      <c r="C515" t="str">
        <f t="shared" si="126"/>
        <v/>
      </c>
      <c r="D515" t="str">
        <f t="shared" si="126"/>
        <v/>
      </c>
      <c r="E515" s="25" t="str">
        <f t="shared" si="126"/>
        <v/>
      </c>
      <c r="F515" t="str">
        <f t="shared" si="128"/>
        <v/>
      </c>
      <c r="G515" t="str">
        <f t="shared" si="124"/>
        <v/>
      </c>
      <c r="H515" t="str">
        <f t="shared" si="124"/>
        <v/>
      </c>
      <c r="I515" t="str">
        <f t="shared" si="129"/>
        <v/>
      </c>
      <c r="J515" t="str">
        <f t="shared" si="125"/>
        <v/>
      </c>
      <c r="K515" t="str">
        <f t="shared" si="125"/>
        <v/>
      </c>
      <c r="L515" t="str">
        <f>IF(OR($A515="",入力シート_上限3千円!$G$2=""),"",入力シート_上限3千円!$G$2)</f>
        <v/>
      </c>
      <c r="M515" t="str">
        <f>IF(OR($A515="",入力シート_上限3千円!$G$3=""),"",入力シート_上限3千円!$G$3)</f>
        <v/>
      </c>
    </row>
    <row r="516" spans="1:13" x14ac:dyDescent="0.25">
      <c r="A516" t="str">
        <f>IF(入力シート_上限3千円!$B527="","",ROW()-1)</f>
        <v/>
      </c>
      <c r="B516" t="str">
        <f t="shared" si="126"/>
        <v/>
      </c>
      <c r="C516" t="str">
        <f t="shared" si="126"/>
        <v/>
      </c>
      <c r="D516" t="str">
        <f t="shared" si="126"/>
        <v/>
      </c>
      <c r="E516" s="25" t="str">
        <f t="shared" si="126"/>
        <v/>
      </c>
      <c r="F516" t="str">
        <f t="shared" si="128"/>
        <v/>
      </c>
      <c r="G516" t="str">
        <f t="shared" si="124"/>
        <v/>
      </c>
      <c r="H516" t="str">
        <f t="shared" si="124"/>
        <v/>
      </c>
      <c r="I516" t="str">
        <f t="shared" si="129"/>
        <v/>
      </c>
      <c r="J516" t="str">
        <f t="shared" si="125"/>
        <v/>
      </c>
      <c r="K516" t="str">
        <f t="shared" si="125"/>
        <v/>
      </c>
      <c r="L516" t="str">
        <f>IF(OR($A516="",入力シート_上限3千円!$G$2=""),"",入力シート_上限3千円!$G$2)</f>
        <v/>
      </c>
      <c r="M516" t="str">
        <f>IF(OR($A516="",入力シート_上限3千円!$G$3=""),"",入力シート_上限3千円!$G$3)</f>
        <v/>
      </c>
    </row>
    <row r="517" spans="1:13" x14ac:dyDescent="0.25">
      <c r="A517" t="str">
        <f>IF(入力シート_上限3千円!$B528="","",ROW()-1)</f>
        <v/>
      </c>
      <c r="B517" t="str">
        <f t="shared" si="126"/>
        <v/>
      </c>
      <c r="C517" t="str">
        <f t="shared" si="126"/>
        <v/>
      </c>
      <c r="D517" t="str">
        <f t="shared" si="126"/>
        <v/>
      </c>
      <c r="E517" s="25" t="str">
        <f t="shared" si="126"/>
        <v/>
      </c>
      <c r="F517" t="str">
        <f t="shared" si="128"/>
        <v/>
      </c>
      <c r="G517" t="str">
        <f t="shared" si="124"/>
        <v/>
      </c>
      <c r="H517" t="str">
        <f t="shared" si="124"/>
        <v/>
      </c>
      <c r="I517" t="str">
        <f t="shared" si="129"/>
        <v/>
      </c>
      <c r="J517" t="str">
        <f t="shared" si="125"/>
        <v/>
      </c>
      <c r="K517" t="str">
        <f t="shared" si="125"/>
        <v/>
      </c>
      <c r="L517" t="str">
        <f>IF(OR($A517="",入力シート_上限3千円!$G$2=""),"",入力シート_上限3千円!$G$2)</f>
        <v/>
      </c>
      <c r="M517" t="str">
        <f>IF(OR($A517="",入力シート_上限3千円!$G$3=""),"",入力シート_上限3千円!$G$3)</f>
        <v/>
      </c>
    </row>
    <row r="518" spans="1:13" x14ac:dyDescent="0.25">
      <c r="A518" t="str">
        <f>IF(入力シート_上限3千円!$B529="","",ROW()-1)</f>
        <v/>
      </c>
      <c r="B518" t="str">
        <f t="shared" si="126"/>
        <v/>
      </c>
      <c r="C518" t="str">
        <f t="shared" si="126"/>
        <v/>
      </c>
      <c r="D518" t="str">
        <f t="shared" si="126"/>
        <v/>
      </c>
      <c r="E518" s="25" t="str">
        <f t="shared" si="126"/>
        <v/>
      </c>
      <c r="F518" t="str">
        <f t="shared" si="128"/>
        <v/>
      </c>
      <c r="G518" t="str">
        <f t="shared" si="124"/>
        <v/>
      </c>
      <c r="H518" t="str">
        <f t="shared" si="124"/>
        <v/>
      </c>
      <c r="I518" t="str">
        <f t="shared" si="129"/>
        <v/>
      </c>
      <c r="J518" t="str">
        <f t="shared" si="125"/>
        <v/>
      </c>
      <c r="K518" t="str">
        <f t="shared" si="125"/>
        <v/>
      </c>
      <c r="L518" t="str">
        <f>IF(OR($A518="",入力シート_上限3千円!$G$2=""),"",入力シート_上限3千円!$G$2)</f>
        <v/>
      </c>
      <c r="M518" t="str">
        <f>IF(OR($A518="",入力シート_上限3千円!$G$3=""),"",入力シート_上限3千円!$G$3)</f>
        <v/>
      </c>
    </row>
    <row r="519" spans="1:13" x14ac:dyDescent="0.25">
      <c r="A519" t="str">
        <f>IF(入力シート_上限3千円!$B530="","",ROW()-1)</f>
        <v/>
      </c>
      <c r="B519" t="str">
        <f t="shared" si="126"/>
        <v/>
      </c>
      <c r="C519" t="str">
        <f t="shared" si="126"/>
        <v/>
      </c>
      <c r="D519" t="str">
        <f t="shared" si="126"/>
        <v/>
      </c>
      <c r="E519" s="25" t="str">
        <f t="shared" si="126"/>
        <v/>
      </c>
      <c r="F519" t="str">
        <f t="shared" si="128"/>
        <v/>
      </c>
      <c r="G519" t="str">
        <f t="shared" si="124"/>
        <v/>
      </c>
      <c r="H519" t="str">
        <f t="shared" si="124"/>
        <v/>
      </c>
      <c r="I519" t="str">
        <f t="shared" si="129"/>
        <v/>
      </c>
      <c r="J519" t="str">
        <f t="shared" si="125"/>
        <v/>
      </c>
      <c r="K519" t="str">
        <f t="shared" si="125"/>
        <v/>
      </c>
      <c r="L519" t="str">
        <f>IF(OR($A519="",入力シート_上限3千円!$G$2=""),"",入力シート_上限3千円!$G$2)</f>
        <v/>
      </c>
      <c r="M519" t="str">
        <f>IF(OR($A519="",入力シート_上限3千円!$G$3=""),"",入力シート_上限3千円!$G$3)</f>
        <v/>
      </c>
    </row>
    <row r="520" spans="1:13" x14ac:dyDescent="0.25">
      <c r="A520" t="str">
        <f>IF(入力シート_上限3千円!$B531="","",ROW()-1)</f>
        <v/>
      </c>
      <c r="B520" t="str">
        <f t="shared" si="126"/>
        <v/>
      </c>
      <c r="C520" t="str">
        <f t="shared" si="126"/>
        <v/>
      </c>
      <c r="D520" t="str">
        <f t="shared" si="126"/>
        <v/>
      </c>
      <c r="E520" s="25" t="str">
        <f t="shared" si="126"/>
        <v/>
      </c>
      <c r="F520" t="str">
        <f t="shared" si="128"/>
        <v/>
      </c>
      <c r="G520" t="str">
        <f t="shared" si="124"/>
        <v/>
      </c>
      <c r="H520" t="str">
        <f t="shared" si="124"/>
        <v/>
      </c>
      <c r="I520" t="str">
        <f t="shared" si="129"/>
        <v/>
      </c>
      <c r="J520" t="str">
        <f t="shared" si="125"/>
        <v/>
      </c>
      <c r="K520" t="str">
        <f t="shared" si="125"/>
        <v/>
      </c>
      <c r="L520" t="str">
        <f>IF(OR($A520="",入力シート_上限3千円!$G$2=""),"",入力シート_上限3千円!$G$2)</f>
        <v/>
      </c>
      <c r="M520" t="str">
        <f>IF(OR($A520="",入力シート_上限3千円!$G$3=""),"",入力シート_上限3千円!$G$3)</f>
        <v/>
      </c>
    </row>
    <row r="521" spans="1:13" x14ac:dyDescent="0.25">
      <c r="A521" t="str">
        <f>IF(入力シート_上限3千円!$B532="","",ROW()-1)</f>
        <v/>
      </c>
      <c r="B521" t="str">
        <f t="shared" si="126"/>
        <v/>
      </c>
      <c r="C521" t="str">
        <f t="shared" si="126"/>
        <v/>
      </c>
      <c r="D521" t="str">
        <f t="shared" si="126"/>
        <v/>
      </c>
      <c r="E521" s="25" t="str">
        <f t="shared" si="126"/>
        <v/>
      </c>
      <c r="F521" t="str">
        <f t="shared" si="128"/>
        <v/>
      </c>
      <c r="G521" t="str">
        <f t="shared" si="124"/>
        <v/>
      </c>
      <c r="H521" t="str">
        <f t="shared" si="124"/>
        <v/>
      </c>
      <c r="I521" t="str">
        <f t="shared" si="129"/>
        <v/>
      </c>
      <c r="J521" t="str">
        <f t="shared" si="125"/>
        <v/>
      </c>
      <c r="K521" t="str">
        <f t="shared" si="125"/>
        <v/>
      </c>
      <c r="L521" t="str">
        <f>IF(OR($A521="",入力シート_上限3千円!$G$2=""),"",入力シート_上限3千円!$G$2)</f>
        <v/>
      </c>
      <c r="M521" t="str">
        <f>IF(OR($A521="",入力シート_上限3千円!$G$3=""),"",入力シート_上限3千円!$G$3)</f>
        <v/>
      </c>
    </row>
    <row r="522" spans="1:13" x14ac:dyDescent="0.25">
      <c r="A522" t="str">
        <f>IF(入力シート_上限3千円!$B533="","",ROW()-1)</f>
        <v/>
      </c>
      <c r="B522" t="str">
        <f t="shared" si="126"/>
        <v/>
      </c>
      <c r="C522" t="str">
        <f t="shared" si="126"/>
        <v/>
      </c>
      <c r="D522" t="str">
        <f t="shared" si="126"/>
        <v/>
      </c>
      <c r="E522" s="25" t="str">
        <f t="shared" si="126"/>
        <v/>
      </c>
      <c r="F522" t="str">
        <f t="shared" si="128"/>
        <v/>
      </c>
      <c r="G522" t="str">
        <f t="shared" ref="G522:H541" si="130">IFERROR(IF(VLOOKUP($A522,実績一覧,COLUMN()+1,FALSE)=0,"",VLOOKUP($A522,実績一覧,COLUMN()+1,FALSE)),"")</f>
        <v/>
      </c>
      <c r="H522" t="str">
        <f t="shared" si="130"/>
        <v/>
      </c>
      <c r="I522" t="str">
        <f t="shared" si="129"/>
        <v/>
      </c>
      <c r="J522" t="str">
        <f t="shared" ref="J522:K541" si="131">IFERROR(IF(VLOOKUP($A522,実績一覧,COLUMN()+3,FALSE)=0,"",VLOOKUP($A522,実績一覧,COLUMN()+3,FALSE)),"")</f>
        <v/>
      </c>
      <c r="K522" t="str">
        <f t="shared" si="131"/>
        <v/>
      </c>
      <c r="L522" t="str">
        <f>IF(OR($A522="",入力シート_上限3千円!$G$2=""),"",入力シート_上限3千円!$G$2)</f>
        <v/>
      </c>
      <c r="M522" t="str">
        <f>IF(OR($A522="",入力シート_上限3千円!$G$3=""),"",入力シート_上限3千円!$G$3)</f>
        <v/>
      </c>
    </row>
    <row r="523" spans="1:13" x14ac:dyDescent="0.25">
      <c r="A523" t="str">
        <f>IF(入力シート_上限3千円!$B534="","",ROW()-1)</f>
        <v/>
      </c>
      <c r="B523" t="str">
        <f t="shared" si="126"/>
        <v/>
      </c>
      <c r="C523" t="str">
        <f t="shared" si="126"/>
        <v/>
      </c>
      <c r="D523" t="str">
        <f t="shared" si="126"/>
        <v/>
      </c>
      <c r="E523" s="25" t="str">
        <f t="shared" si="126"/>
        <v/>
      </c>
      <c r="F523" t="str">
        <f t="shared" si="128"/>
        <v/>
      </c>
      <c r="G523" t="str">
        <f t="shared" si="130"/>
        <v/>
      </c>
      <c r="H523" t="str">
        <f t="shared" si="130"/>
        <v/>
      </c>
      <c r="I523" t="str">
        <f t="shared" si="129"/>
        <v/>
      </c>
      <c r="J523" t="str">
        <f t="shared" si="131"/>
        <v/>
      </c>
      <c r="K523" t="str">
        <f t="shared" si="131"/>
        <v/>
      </c>
      <c r="L523" t="str">
        <f>IF(OR($A523="",入力シート_上限3千円!$G$2=""),"",入力シート_上限3千円!$G$2)</f>
        <v/>
      </c>
      <c r="M523" t="str">
        <f>IF(OR($A523="",入力シート_上限3千円!$G$3=""),"",入力シート_上限3千円!$G$3)</f>
        <v/>
      </c>
    </row>
    <row r="524" spans="1:13" x14ac:dyDescent="0.25">
      <c r="A524" t="str">
        <f>IF(入力シート_上限3千円!$B535="","",ROW()-1)</f>
        <v/>
      </c>
      <c r="B524" t="str">
        <f t="shared" si="126"/>
        <v/>
      </c>
      <c r="C524" t="str">
        <f t="shared" si="126"/>
        <v/>
      </c>
      <c r="D524" t="str">
        <f t="shared" si="126"/>
        <v/>
      </c>
      <c r="E524" s="25" t="str">
        <f t="shared" si="126"/>
        <v/>
      </c>
      <c r="F524" t="str">
        <f t="shared" si="128"/>
        <v/>
      </c>
      <c r="G524" t="str">
        <f t="shared" si="130"/>
        <v/>
      </c>
      <c r="H524" t="str">
        <f t="shared" si="130"/>
        <v/>
      </c>
      <c r="I524" t="str">
        <f t="shared" si="129"/>
        <v/>
      </c>
      <c r="J524" t="str">
        <f t="shared" si="131"/>
        <v/>
      </c>
      <c r="K524" t="str">
        <f t="shared" si="131"/>
        <v/>
      </c>
      <c r="L524" t="str">
        <f>IF(OR($A524="",入力シート_上限3千円!$G$2=""),"",入力シート_上限3千円!$G$2)</f>
        <v/>
      </c>
      <c r="M524" t="str">
        <f>IF(OR($A524="",入力シート_上限3千円!$G$3=""),"",入力シート_上限3千円!$G$3)</f>
        <v/>
      </c>
    </row>
    <row r="525" spans="1:13" x14ac:dyDescent="0.25">
      <c r="A525" t="str">
        <f>IF(入力シート_上限3千円!$B536="","",ROW()-1)</f>
        <v/>
      </c>
      <c r="B525" t="str">
        <f t="shared" si="126"/>
        <v/>
      </c>
      <c r="C525" t="str">
        <f t="shared" si="126"/>
        <v/>
      </c>
      <c r="D525" t="str">
        <f t="shared" si="126"/>
        <v/>
      </c>
      <c r="E525" s="25" t="str">
        <f t="shared" si="126"/>
        <v/>
      </c>
      <c r="F525" t="str">
        <f t="shared" si="128"/>
        <v/>
      </c>
      <c r="G525" t="str">
        <f t="shared" si="130"/>
        <v/>
      </c>
      <c r="H525" t="str">
        <f t="shared" si="130"/>
        <v/>
      </c>
      <c r="I525" t="str">
        <f t="shared" si="129"/>
        <v/>
      </c>
      <c r="J525" t="str">
        <f t="shared" si="131"/>
        <v/>
      </c>
      <c r="K525" t="str">
        <f t="shared" si="131"/>
        <v/>
      </c>
      <c r="L525" t="str">
        <f>IF(OR($A525="",入力シート_上限3千円!$G$2=""),"",入力シート_上限3千円!$G$2)</f>
        <v/>
      </c>
      <c r="M525" t="str">
        <f>IF(OR($A525="",入力シート_上限3千円!$G$3=""),"",入力シート_上限3千円!$G$3)</f>
        <v/>
      </c>
    </row>
    <row r="526" spans="1:13" x14ac:dyDescent="0.25">
      <c r="A526" t="str">
        <f>IF(入力シート_上限3千円!$B537="","",ROW()-1)</f>
        <v/>
      </c>
      <c r="B526" t="str">
        <f t="shared" si="126"/>
        <v/>
      </c>
      <c r="C526" t="str">
        <f t="shared" si="126"/>
        <v/>
      </c>
      <c r="D526" t="str">
        <f t="shared" si="126"/>
        <v/>
      </c>
      <c r="E526" s="25" t="str">
        <f t="shared" si="126"/>
        <v/>
      </c>
      <c r="F526" t="str">
        <f t="shared" si="128"/>
        <v/>
      </c>
      <c r="G526" t="str">
        <f t="shared" si="130"/>
        <v/>
      </c>
      <c r="H526" t="str">
        <f t="shared" si="130"/>
        <v/>
      </c>
      <c r="I526" t="str">
        <f t="shared" si="129"/>
        <v/>
      </c>
      <c r="J526" t="str">
        <f t="shared" si="131"/>
        <v/>
      </c>
      <c r="K526" t="str">
        <f t="shared" si="131"/>
        <v/>
      </c>
      <c r="L526" t="str">
        <f>IF(OR($A526="",入力シート_上限3千円!$G$2=""),"",入力シート_上限3千円!$G$2)</f>
        <v/>
      </c>
      <c r="M526" t="str">
        <f>IF(OR($A526="",入力シート_上限3千円!$G$3=""),"",入力シート_上限3千円!$G$3)</f>
        <v/>
      </c>
    </row>
    <row r="527" spans="1:13" x14ac:dyDescent="0.25">
      <c r="A527" t="str">
        <f>IF(入力シート_上限3千円!$B538="","",ROW()-1)</f>
        <v/>
      </c>
      <c r="B527" t="str">
        <f t="shared" si="126"/>
        <v/>
      </c>
      <c r="C527" t="str">
        <f t="shared" si="126"/>
        <v/>
      </c>
      <c r="D527" t="str">
        <f t="shared" si="126"/>
        <v/>
      </c>
      <c r="E527" s="25" t="str">
        <f t="shared" si="126"/>
        <v/>
      </c>
      <c r="F527" t="str">
        <f t="shared" si="128"/>
        <v/>
      </c>
      <c r="G527" t="str">
        <f t="shared" si="130"/>
        <v/>
      </c>
      <c r="H527" t="str">
        <f t="shared" si="130"/>
        <v/>
      </c>
      <c r="I527" t="str">
        <f t="shared" si="129"/>
        <v/>
      </c>
      <c r="J527" t="str">
        <f t="shared" si="131"/>
        <v/>
      </c>
      <c r="K527" t="str">
        <f t="shared" si="131"/>
        <v/>
      </c>
      <c r="L527" t="str">
        <f>IF(OR($A527="",入力シート_上限3千円!$G$2=""),"",入力シート_上限3千円!$G$2)</f>
        <v/>
      </c>
      <c r="M527" t="str">
        <f>IF(OR($A527="",入力シート_上限3千円!$G$3=""),"",入力シート_上限3千円!$G$3)</f>
        <v/>
      </c>
    </row>
    <row r="528" spans="1:13" x14ac:dyDescent="0.25">
      <c r="A528" t="str">
        <f>IF(入力シート_上限3千円!$B539="","",ROW()-1)</f>
        <v/>
      </c>
      <c r="B528" t="str">
        <f t="shared" si="126"/>
        <v/>
      </c>
      <c r="C528" t="str">
        <f t="shared" si="126"/>
        <v/>
      </c>
      <c r="D528" t="str">
        <f t="shared" si="126"/>
        <v/>
      </c>
      <c r="E528" s="25" t="str">
        <f t="shared" si="126"/>
        <v/>
      </c>
      <c r="F528" t="str">
        <f t="shared" si="128"/>
        <v/>
      </c>
      <c r="G528" t="str">
        <f t="shared" si="130"/>
        <v/>
      </c>
      <c r="H528" t="str">
        <f t="shared" si="130"/>
        <v/>
      </c>
      <c r="I528" t="str">
        <f t="shared" si="129"/>
        <v/>
      </c>
      <c r="J528" t="str">
        <f t="shared" si="131"/>
        <v/>
      </c>
      <c r="K528" t="str">
        <f t="shared" si="131"/>
        <v/>
      </c>
      <c r="L528" t="str">
        <f>IF(OR($A528="",入力シート_上限3千円!$G$2=""),"",入力シート_上限3千円!$G$2)</f>
        <v/>
      </c>
      <c r="M528" t="str">
        <f>IF(OR($A528="",入力シート_上限3千円!$G$3=""),"",入力シート_上限3千円!$G$3)</f>
        <v/>
      </c>
    </row>
    <row r="529" spans="1:13" x14ac:dyDescent="0.25">
      <c r="A529" t="str">
        <f>IF(入力シート_上限3千円!$B540="","",ROW()-1)</f>
        <v/>
      </c>
      <c r="B529" t="str">
        <f t="shared" si="126"/>
        <v/>
      </c>
      <c r="C529" t="str">
        <f t="shared" si="126"/>
        <v/>
      </c>
      <c r="D529" t="str">
        <f t="shared" si="126"/>
        <v/>
      </c>
      <c r="E529" s="25" t="str">
        <f t="shared" si="126"/>
        <v/>
      </c>
      <c r="F529" t="str">
        <f t="shared" si="128"/>
        <v/>
      </c>
      <c r="G529" t="str">
        <f t="shared" si="130"/>
        <v/>
      </c>
      <c r="H529" t="str">
        <f t="shared" si="130"/>
        <v/>
      </c>
      <c r="I529" t="str">
        <f t="shared" si="129"/>
        <v/>
      </c>
      <c r="J529" t="str">
        <f t="shared" si="131"/>
        <v/>
      </c>
      <c r="K529" t="str">
        <f t="shared" si="131"/>
        <v/>
      </c>
      <c r="L529" t="str">
        <f>IF(OR($A529="",入力シート_上限3千円!$G$2=""),"",入力シート_上限3千円!$G$2)</f>
        <v/>
      </c>
      <c r="M529" t="str">
        <f>IF(OR($A529="",入力シート_上限3千円!$G$3=""),"",入力シート_上限3千円!$G$3)</f>
        <v/>
      </c>
    </row>
    <row r="530" spans="1:13" x14ac:dyDescent="0.25">
      <c r="A530" t="str">
        <f>IF(入力シート_上限3千円!$B541="","",ROW()-1)</f>
        <v/>
      </c>
      <c r="B530" t="str">
        <f t="shared" si="126"/>
        <v/>
      </c>
      <c r="C530" t="str">
        <f t="shared" si="126"/>
        <v/>
      </c>
      <c r="D530" t="str">
        <f t="shared" si="126"/>
        <v/>
      </c>
      <c r="E530" s="25" t="str">
        <f t="shared" si="126"/>
        <v/>
      </c>
      <c r="F530" t="str">
        <f t="shared" si="128"/>
        <v/>
      </c>
      <c r="G530" t="str">
        <f t="shared" si="130"/>
        <v/>
      </c>
      <c r="H530" t="str">
        <f t="shared" si="130"/>
        <v/>
      </c>
      <c r="I530" t="str">
        <f t="shared" si="129"/>
        <v/>
      </c>
      <c r="J530" t="str">
        <f t="shared" si="131"/>
        <v/>
      </c>
      <c r="K530" t="str">
        <f t="shared" si="131"/>
        <v/>
      </c>
      <c r="L530" t="str">
        <f>IF(OR($A530="",入力シート_上限3千円!$G$2=""),"",入力シート_上限3千円!$G$2)</f>
        <v/>
      </c>
      <c r="M530" t="str">
        <f>IF(OR($A530="",入力シート_上限3千円!$G$3=""),"",入力シート_上限3千円!$G$3)</f>
        <v/>
      </c>
    </row>
    <row r="531" spans="1:13" x14ac:dyDescent="0.25">
      <c r="A531" t="str">
        <f>IF(入力シート_上限3千円!$B542="","",ROW()-1)</f>
        <v/>
      </c>
      <c r="B531" t="str">
        <f t="shared" si="126"/>
        <v/>
      </c>
      <c r="C531" t="str">
        <f t="shared" si="126"/>
        <v/>
      </c>
      <c r="D531" t="str">
        <f t="shared" si="126"/>
        <v/>
      </c>
      <c r="E531" s="25" t="str">
        <f t="shared" si="126"/>
        <v/>
      </c>
      <c r="F531" t="str">
        <f t="shared" si="128"/>
        <v/>
      </c>
      <c r="G531" t="str">
        <f t="shared" si="130"/>
        <v/>
      </c>
      <c r="H531" t="str">
        <f t="shared" si="130"/>
        <v/>
      </c>
      <c r="I531" t="str">
        <f t="shared" si="129"/>
        <v/>
      </c>
      <c r="J531" t="str">
        <f t="shared" si="131"/>
        <v/>
      </c>
      <c r="K531" t="str">
        <f t="shared" si="131"/>
        <v/>
      </c>
      <c r="L531" t="str">
        <f>IF(OR($A531="",入力シート_上限3千円!$G$2=""),"",入力シート_上限3千円!$G$2)</f>
        <v/>
      </c>
      <c r="M531" t="str">
        <f>IF(OR($A531="",入力シート_上限3千円!$G$3=""),"",入力シート_上限3千円!$G$3)</f>
        <v/>
      </c>
    </row>
    <row r="532" spans="1:13" x14ac:dyDescent="0.25">
      <c r="A532" t="str">
        <f>IF(入力シート_上限3千円!$B543="","",ROW()-1)</f>
        <v/>
      </c>
      <c r="B532" t="str">
        <f t="shared" si="126"/>
        <v/>
      </c>
      <c r="C532" t="str">
        <f t="shared" si="126"/>
        <v/>
      </c>
      <c r="D532" t="str">
        <f t="shared" si="126"/>
        <v/>
      </c>
      <c r="E532" s="25" t="str">
        <f t="shared" si="126"/>
        <v/>
      </c>
      <c r="F532" t="str">
        <f t="shared" si="128"/>
        <v/>
      </c>
      <c r="G532" t="str">
        <f t="shared" si="130"/>
        <v/>
      </c>
      <c r="H532" t="str">
        <f t="shared" si="130"/>
        <v/>
      </c>
      <c r="I532" t="str">
        <f t="shared" si="129"/>
        <v/>
      </c>
      <c r="J532" t="str">
        <f t="shared" si="131"/>
        <v/>
      </c>
      <c r="K532" t="str">
        <f t="shared" si="131"/>
        <v/>
      </c>
      <c r="L532" t="str">
        <f>IF(OR($A532="",入力シート_上限3千円!$G$2=""),"",入力シート_上限3千円!$G$2)</f>
        <v/>
      </c>
      <c r="M532" t="str">
        <f>IF(OR($A532="",入力シート_上限3千円!$G$3=""),"",入力シート_上限3千円!$G$3)</f>
        <v/>
      </c>
    </row>
    <row r="533" spans="1:13" x14ac:dyDescent="0.25">
      <c r="A533" t="str">
        <f>IF(入力シート_上限3千円!$B544="","",ROW()-1)</f>
        <v/>
      </c>
      <c r="B533" t="str">
        <f t="shared" si="126"/>
        <v/>
      </c>
      <c r="C533" t="str">
        <f t="shared" si="126"/>
        <v/>
      </c>
      <c r="D533" t="str">
        <f t="shared" si="126"/>
        <v/>
      </c>
      <c r="E533" s="25" t="str">
        <f t="shared" si="126"/>
        <v/>
      </c>
      <c r="F533" t="str">
        <f t="shared" si="128"/>
        <v/>
      </c>
      <c r="G533" t="str">
        <f t="shared" si="130"/>
        <v/>
      </c>
      <c r="H533" t="str">
        <f t="shared" si="130"/>
        <v/>
      </c>
      <c r="I533" t="str">
        <f t="shared" si="129"/>
        <v/>
      </c>
      <c r="J533" t="str">
        <f t="shared" si="131"/>
        <v/>
      </c>
      <c r="K533" t="str">
        <f t="shared" si="131"/>
        <v/>
      </c>
      <c r="L533" t="str">
        <f>IF(OR($A533="",入力シート_上限3千円!$G$2=""),"",入力シート_上限3千円!$G$2)</f>
        <v/>
      </c>
      <c r="M533" t="str">
        <f>IF(OR($A533="",入力シート_上限3千円!$G$3=""),"",入力シート_上限3千円!$G$3)</f>
        <v/>
      </c>
    </row>
    <row r="534" spans="1:13" x14ac:dyDescent="0.25">
      <c r="A534" t="str">
        <f>IF(入力シート_上限3千円!$B545="","",ROW()-1)</f>
        <v/>
      </c>
      <c r="B534" t="str">
        <f t="shared" si="126"/>
        <v/>
      </c>
      <c r="C534" t="str">
        <f t="shared" si="126"/>
        <v/>
      </c>
      <c r="D534" t="str">
        <f t="shared" si="126"/>
        <v/>
      </c>
      <c r="E534" s="25" t="str">
        <f t="shared" si="126"/>
        <v/>
      </c>
      <c r="F534" t="str">
        <f t="shared" si="128"/>
        <v/>
      </c>
      <c r="G534" t="str">
        <f t="shared" si="130"/>
        <v/>
      </c>
      <c r="H534" t="str">
        <f t="shared" si="130"/>
        <v/>
      </c>
      <c r="I534" t="str">
        <f t="shared" si="129"/>
        <v/>
      </c>
      <c r="J534" t="str">
        <f t="shared" si="131"/>
        <v/>
      </c>
      <c r="K534" t="str">
        <f t="shared" si="131"/>
        <v/>
      </c>
      <c r="L534" t="str">
        <f>IF(OR($A534="",入力シート_上限3千円!$G$2=""),"",入力シート_上限3千円!$G$2)</f>
        <v/>
      </c>
      <c r="M534" t="str">
        <f>IF(OR($A534="",入力シート_上限3千円!$G$3=""),"",入力シート_上限3千円!$G$3)</f>
        <v/>
      </c>
    </row>
    <row r="535" spans="1:13" x14ac:dyDescent="0.25">
      <c r="A535" t="str">
        <f>IF(入力シート_上限3千円!$B546="","",ROW()-1)</f>
        <v/>
      </c>
      <c r="B535" t="str">
        <f t="shared" si="126"/>
        <v/>
      </c>
      <c r="C535" t="str">
        <f t="shared" si="126"/>
        <v/>
      </c>
      <c r="D535" t="str">
        <f t="shared" si="126"/>
        <v/>
      </c>
      <c r="E535" s="25" t="str">
        <f t="shared" si="126"/>
        <v/>
      </c>
      <c r="F535" t="str">
        <f t="shared" si="128"/>
        <v/>
      </c>
      <c r="G535" t="str">
        <f t="shared" si="130"/>
        <v/>
      </c>
      <c r="H535" t="str">
        <f t="shared" si="130"/>
        <v/>
      </c>
      <c r="I535" t="str">
        <f t="shared" si="129"/>
        <v/>
      </c>
      <c r="J535" t="str">
        <f t="shared" si="131"/>
        <v/>
      </c>
      <c r="K535" t="str">
        <f t="shared" si="131"/>
        <v/>
      </c>
      <c r="L535" t="str">
        <f>IF(OR($A535="",入力シート_上限3千円!$G$2=""),"",入力シート_上限3千円!$G$2)</f>
        <v/>
      </c>
      <c r="M535" t="str">
        <f>IF(OR($A535="",入力シート_上限3千円!$G$3=""),"",入力シート_上限3千円!$G$3)</f>
        <v/>
      </c>
    </row>
    <row r="536" spans="1:13" x14ac:dyDescent="0.25">
      <c r="A536" t="str">
        <f>IF(入力シート_上限3千円!$B547="","",ROW()-1)</f>
        <v/>
      </c>
      <c r="B536" t="str">
        <f t="shared" si="126"/>
        <v/>
      </c>
      <c r="C536" t="str">
        <f t="shared" si="126"/>
        <v/>
      </c>
      <c r="D536" t="str">
        <f t="shared" si="126"/>
        <v/>
      </c>
      <c r="E536" s="25" t="str">
        <f t="shared" si="126"/>
        <v/>
      </c>
      <c r="F536" t="str">
        <f t="shared" si="128"/>
        <v/>
      </c>
      <c r="G536" t="str">
        <f t="shared" si="130"/>
        <v/>
      </c>
      <c r="H536" t="str">
        <f t="shared" si="130"/>
        <v/>
      </c>
      <c r="I536" t="str">
        <f t="shared" si="129"/>
        <v/>
      </c>
      <c r="J536" t="str">
        <f t="shared" si="131"/>
        <v/>
      </c>
      <c r="K536" t="str">
        <f t="shared" si="131"/>
        <v/>
      </c>
      <c r="L536" t="str">
        <f>IF(OR($A536="",入力シート_上限3千円!$G$2=""),"",入力シート_上限3千円!$G$2)</f>
        <v/>
      </c>
      <c r="M536" t="str">
        <f>IF(OR($A536="",入力シート_上限3千円!$G$3=""),"",入力シート_上限3千円!$G$3)</f>
        <v/>
      </c>
    </row>
    <row r="537" spans="1:13" x14ac:dyDescent="0.25">
      <c r="A537" t="str">
        <f>IF(入力シート_上限3千円!$B548="","",ROW()-1)</f>
        <v/>
      </c>
      <c r="B537" t="str">
        <f t="shared" si="126"/>
        <v/>
      </c>
      <c r="C537" t="str">
        <f t="shared" si="126"/>
        <v/>
      </c>
      <c r="D537" t="str">
        <f t="shared" si="126"/>
        <v/>
      </c>
      <c r="E537" s="25" t="str">
        <f t="shared" si="126"/>
        <v/>
      </c>
      <c r="F537" t="str">
        <f t="shared" si="128"/>
        <v/>
      </c>
      <c r="G537" t="str">
        <f t="shared" si="130"/>
        <v/>
      </c>
      <c r="H537" t="str">
        <f t="shared" si="130"/>
        <v/>
      </c>
      <c r="I537" t="str">
        <f t="shared" si="129"/>
        <v/>
      </c>
      <c r="J537" t="str">
        <f t="shared" si="131"/>
        <v/>
      </c>
      <c r="K537" t="str">
        <f t="shared" si="131"/>
        <v/>
      </c>
      <c r="L537" t="str">
        <f>IF(OR($A537="",入力シート_上限3千円!$G$2=""),"",入力シート_上限3千円!$G$2)</f>
        <v/>
      </c>
      <c r="M537" t="str">
        <f>IF(OR($A537="",入力シート_上限3千円!$G$3=""),"",入力シート_上限3千円!$G$3)</f>
        <v/>
      </c>
    </row>
    <row r="538" spans="1:13" x14ac:dyDescent="0.25">
      <c r="A538" t="str">
        <f>IF(入力シート_上限3千円!$B549="","",ROW()-1)</f>
        <v/>
      </c>
      <c r="B538" t="str">
        <f t="shared" si="126"/>
        <v/>
      </c>
      <c r="C538" t="str">
        <f t="shared" si="126"/>
        <v/>
      </c>
      <c r="D538" t="str">
        <f t="shared" si="126"/>
        <v/>
      </c>
      <c r="E538" s="25" t="str">
        <f t="shared" si="126"/>
        <v/>
      </c>
      <c r="F538" t="str">
        <f t="shared" si="128"/>
        <v/>
      </c>
      <c r="G538" t="str">
        <f t="shared" si="130"/>
        <v/>
      </c>
      <c r="H538" t="str">
        <f t="shared" si="130"/>
        <v/>
      </c>
      <c r="I538" t="str">
        <f t="shared" si="129"/>
        <v/>
      </c>
      <c r="J538" t="str">
        <f t="shared" si="131"/>
        <v/>
      </c>
      <c r="K538" t="str">
        <f t="shared" si="131"/>
        <v/>
      </c>
      <c r="L538" t="str">
        <f>IF(OR($A538="",入力シート_上限3千円!$G$2=""),"",入力シート_上限3千円!$G$2)</f>
        <v/>
      </c>
      <c r="M538" t="str">
        <f>IF(OR($A538="",入力シート_上限3千円!$G$3=""),"",入力シート_上限3千円!$G$3)</f>
        <v/>
      </c>
    </row>
    <row r="539" spans="1:13" x14ac:dyDescent="0.25">
      <c r="A539" t="str">
        <f>IF(入力シート_上限3千円!$B550="","",ROW()-1)</f>
        <v/>
      </c>
      <c r="B539" t="str">
        <f t="shared" si="126"/>
        <v/>
      </c>
      <c r="C539" t="str">
        <f t="shared" si="126"/>
        <v/>
      </c>
      <c r="D539" t="str">
        <f t="shared" si="126"/>
        <v/>
      </c>
      <c r="E539" s="25" t="str">
        <f t="shared" si="126"/>
        <v/>
      </c>
      <c r="F539" t="str">
        <f t="shared" si="128"/>
        <v/>
      </c>
      <c r="G539" t="str">
        <f t="shared" si="130"/>
        <v/>
      </c>
      <c r="H539" t="str">
        <f t="shared" si="130"/>
        <v/>
      </c>
      <c r="I539" t="str">
        <f t="shared" si="129"/>
        <v/>
      </c>
      <c r="J539" t="str">
        <f t="shared" si="131"/>
        <v/>
      </c>
      <c r="K539" t="str">
        <f t="shared" si="131"/>
        <v/>
      </c>
      <c r="L539" t="str">
        <f>IF(OR($A539="",入力シート_上限3千円!$G$2=""),"",入力シート_上限3千円!$G$2)</f>
        <v/>
      </c>
      <c r="M539" t="str">
        <f>IF(OR($A539="",入力シート_上限3千円!$G$3=""),"",入力シート_上限3千円!$G$3)</f>
        <v/>
      </c>
    </row>
    <row r="540" spans="1:13" x14ac:dyDescent="0.25">
      <c r="A540" t="str">
        <f>IF(入力シート_上限3千円!$B551="","",ROW()-1)</f>
        <v/>
      </c>
      <c r="B540" t="str">
        <f t="shared" si="126"/>
        <v/>
      </c>
      <c r="C540" t="str">
        <f t="shared" si="126"/>
        <v/>
      </c>
      <c r="D540" t="str">
        <f t="shared" si="126"/>
        <v/>
      </c>
      <c r="E540" s="25" t="str">
        <f t="shared" si="126"/>
        <v/>
      </c>
      <c r="F540" t="str">
        <f t="shared" si="128"/>
        <v/>
      </c>
      <c r="G540" t="str">
        <f t="shared" si="130"/>
        <v/>
      </c>
      <c r="H540" t="str">
        <f t="shared" si="130"/>
        <v/>
      </c>
      <c r="I540" t="str">
        <f t="shared" si="129"/>
        <v/>
      </c>
      <c r="J540" t="str">
        <f t="shared" si="131"/>
        <v/>
      </c>
      <c r="K540" t="str">
        <f t="shared" si="131"/>
        <v/>
      </c>
      <c r="L540" t="str">
        <f>IF(OR($A540="",入力シート_上限3千円!$G$2=""),"",入力シート_上限3千円!$G$2)</f>
        <v/>
      </c>
      <c r="M540" t="str">
        <f>IF(OR($A540="",入力シート_上限3千円!$G$3=""),"",入力シート_上限3千円!$G$3)</f>
        <v/>
      </c>
    </row>
    <row r="541" spans="1:13" x14ac:dyDescent="0.25">
      <c r="A541" t="str">
        <f>IF(入力シート_上限3千円!$B552="","",ROW()-1)</f>
        <v/>
      </c>
      <c r="B541" t="str">
        <f t="shared" si="126"/>
        <v/>
      </c>
      <c r="C541" t="str">
        <f t="shared" si="126"/>
        <v/>
      </c>
      <c r="D541" t="str">
        <f t="shared" si="126"/>
        <v/>
      </c>
      <c r="E541" s="25" t="str">
        <f t="shared" si="126"/>
        <v/>
      </c>
      <c r="F541" t="str">
        <f t="shared" si="128"/>
        <v/>
      </c>
      <c r="G541" t="str">
        <f t="shared" si="130"/>
        <v/>
      </c>
      <c r="H541" t="str">
        <f t="shared" si="130"/>
        <v/>
      </c>
      <c r="I541" t="str">
        <f t="shared" si="129"/>
        <v/>
      </c>
      <c r="J541" t="str">
        <f t="shared" si="131"/>
        <v/>
      </c>
      <c r="K541" t="str">
        <f t="shared" si="131"/>
        <v/>
      </c>
      <c r="L541" t="str">
        <f>IF(OR($A541="",入力シート_上限3千円!$G$2=""),"",入力シート_上限3千円!$G$2)</f>
        <v/>
      </c>
      <c r="M541" t="str">
        <f>IF(OR($A541="",入力シート_上限3千円!$G$3=""),"",入力シート_上限3千円!$G$3)</f>
        <v/>
      </c>
    </row>
    <row r="542" spans="1:13" x14ac:dyDescent="0.25">
      <c r="A542" t="str">
        <f>IF(入力シート_上限3千円!$B553="","",ROW()-1)</f>
        <v/>
      </c>
      <c r="B542" t="str">
        <f t="shared" si="126"/>
        <v/>
      </c>
      <c r="C542" t="str">
        <f t="shared" si="126"/>
        <v/>
      </c>
      <c r="D542" t="str">
        <f t="shared" si="126"/>
        <v/>
      </c>
      <c r="E542" s="25" t="str">
        <f t="shared" si="126"/>
        <v/>
      </c>
      <c r="F542" t="str">
        <f t="shared" si="128"/>
        <v/>
      </c>
      <c r="G542" t="str">
        <f t="shared" ref="G542:H561" si="132">IFERROR(IF(VLOOKUP($A542,実績一覧,COLUMN()+1,FALSE)=0,"",VLOOKUP($A542,実績一覧,COLUMN()+1,FALSE)),"")</f>
        <v/>
      </c>
      <c r="H542" t="str">
        <f t="shared" si="132"/>
        <v/>
      </c>
      <c r="I542" t="str">
        <f t="shared" si="129"/>
        <v/>
      </c>
      <c r="J542" t="str">
        <f t="shared" ref="J542:K561" si="133">IFERROR(IF(VLOOKUP($A542,実績一覧,COLUMN()+3,FALSE)=0,"",VLOOKUP($A542,実績一覧,COLUMN()+3,FALSE)),"")</f>
        <v/>
      </c>
      <c r="K542" t="str">
        <f t="shared" si="133"/>
        <v/>
      </c>
      <c r="L542" t="str">
        <f>IF(OR($A542="",入力シート_上限3千円!$G$2=""),"",入力シート_上限3千円!$G$2)</f>
        <v/>
      </c>
      <c r="M542" t="str">
        <f>IF(OR($A542="",入力シート_上限3千円!$G$3=""),"",入力シート_上限3千円!$G$3)</f>
        <v/>
      </c>
    </row>
    <row r="543" spans="1:13" x14ac:dyDescent="0.25">
      <c r="A543" t="str">
        <f>IF(入力シート_上限3千円!$B554="","",ROW()-1)</f>
        <v/>
      </c>
      <c r="B543" t="str">
        <f t="shared" si="126"/>
        <v/>
      </c>
      <c r="C543" t="str">
        <f t="shared" si="126"/>
        <v/>
      </c>
      <c r="D543" t="str">
        <f t="shared" si="126"/>
        <v/>
      </c>
      <c r="E543" s="25" t="str">
        <f t="shared" si="126"/>
        <v/>
      </c>
      <c r="F543" t="str">
        <f t="shared" si="128"/>
        <v/>
      </c>
      <c r="G543" t="str">
        <f t="shared" si="132"/>
        <v/>
      </c>
      <c r="H543" t="str">
        <f t="shared" si="132"/>
        <v/>
      </c>
      <c r="I543" t="str">
        <f t="shared" si="129"/>
        <v/>
      </c>
      <c r="J543" t="str">
        <f t="shared" si="133"/>
        <v/>
      </c>
      <c r="K543" t="str">
        <f t="shared" si="133"/>
        <v/>
      </c>
      <c r="L543" t="str">
        <f>IF(OR($A543="",入力シート_上限3千円!$G$2=""),"",入力シート_上限3千円!$G$2)</f>
        <v/>
      </c>
      <c r="M543" t="str">
        <f>IF(OR($A543="",入力シート_上限3千円!$G$3=""),"",入力シート_上限3千円!$G$3)</f>
        <v/>
      </c>
    </row>
    <row r="544" spans="1:13" x14ac:dyDescent="0.25">
      <c r="A544" t="str">
        <f>IF(入力シート_上限3千円!$B555="","",ROW()-1)</f>
        <v/>
      </c>
      <c r="B544" t="str">
        <f t="shared" si="126"/>
        <v/>
      </c>
      <c r="C544" t="str">
        <f t="shared" si="126"/>
        <v/>
      </c>
      <c r="D544" t="str">
        <f t="shared" si="126"/>
        <v/>
      </c>
      <c r="E544" s="25" t="str">
        <f t="shared" si="126"/>
        <v/>
      </c>
      <c r="F544" t="str">
        <f t="shared" si="128"/>
        <v/>
      </c>
      <c r="G544" t="str">
        <f t="shared" si="132"/>
        <v/>
      </c>
      <c r="H544" t="str">
        <f t="shared" si="132"/>
        <v/>
      </c>
      <c r="I544" t="str">
        <f t="shared" si="129"/>
        <v/>
      </c>
      <c r="J544" t="str">
        <f t="shared" si="133"/>
        <v/>
      </c>
      <c r="K544" t="str">
        <f t="shared" si="133"/>
        <v/>
      </c>
      <c r="L544" t="str">
        <f>IF(OR($A544="",入力シート_上限3千円!$G$2=""),"",入力シート_上限3千円!$G$2)</f>
        <v/>
      </c>
      <c r="M544" t="str">
        <f>IF(OR($A544="",入力シート_上限3千円!$G$3=""),"",入力シート_上限3千円!$G$3)</f>
        <v/>
      </c>
    </row>
    <row r="545" spans="1:13" x14ac:dyDescent="0.25">
      <c r="A545" t="str">
        <f>IF(入力シート_上限3千円!$B556="","",ROW()-1)</f>
        <v/>
      </c>
      <c r="B545" t="str">
        <f t="shared" si="126"/>
        <v/>
      </c>
      <c r="C545" t="str">
        <f t="shared" si="126"/>
        <v/>
      </c>
      <c r="D545" t="str">
        <f t="shared" si="126"/>
        <v/>
      </c>
      <c r="E545" s="25" t="str">
        <f t="shared" si="126"/>
        <v/>
      </c>
      <c r="F545" t="str">
        <f t="shared" si="128"/>
        <v/>
      </c>
      <c r="G545" t="str">
        <f t="shared" si="132"/>
        <v/>
      </c>
      <c r="H545" t="str">
        <f t="shared" si="132"/>
        <v/>
      </c>
      <c r="I545" t="str">
        <f t="shared" si="129"/>
        <v/>
      </c>
      <c r="J545" t="str">
        <f t="shared" si="133"/>
        <v/>
      </c>
      <c r="K545" t="str">
        <f t="shared" si="133"/>
        <v/>
      </c>
      <c r="L545" t="str">
        <f>IF(OR($A545="",入力シート_上限3千円!$G$2=""),"",入力シート_上限3千円!$G$2)</f>
        <v/>
      </c>
      <c r="M545" t="str">
        <f>IF(OR($A545="",入力シート_上限3千円!$G$3=""),"",入力シート_上限3千円!$G$3)</f>
        <v/>
      </c>
    </row>
    <row r="546" spans="1:13" x14ac:dyDescent="0.25">
      <c r="A546" t="str">
        <f>IF(入力シート_上限3千円!$B557="","",ROW()-1)</f>
        <v/>
      </c>
      <c r="B546" t="str">
        <f t="shared" si="126"/>
        <v/>
      </c>
      <c r="C546" t="str">
        <f t="shared" si="126"/>
        <v/>
      </c>
      <c r="D546" t="str">
        <f t="shared" si="126"/>
        <v/>
      </c>
      <c r="E546" s="25" t="str">
        <f t="shared" si="126"/>
        <v/>
      </c>
      <c r="F546" t="str">
        <f t="shared" si="128"/>
        <v/>
      </c>
      <c r="G546" t="str">
        <f t="shared" si="132"/>
        <v/>
      </c>
      <c r="H546" t="str">
        <f t="shared" si="132"/>
        <v/>
      </c>
      <c r="I546" t="str">
        <f t="shared" si="129"/>
        <v/>
      </c>
      <c r="J546" t="str">
        <f t="shared" si="133"/>
        <v/>
      </c>
      <c r="K546" t="str">
        <f t="shared" si="133"/>
        <v/>
      </c>
      <c r="L546" t="str">
        <f>IF(OR($A546="",入力シート_上限3千円!$G$2=""),"",入力シート_上限3千円!$G$2)</f>
        <v/>
      </c>
      <c r="M546" t="str">
        <f>IF(OR($A546="",入力シート_上限3千円!$G$3=""),"",入力シート_上限3千円!$G$3)</f>
        <v/>
      </c>
    </row>
    <row r="547" spans="1:13" x14ac:dyDescent="0.25">
      <c r="A547" t="str">
        <f>IF(入力シート_上限3千円!$B558="","",ROW()-1)</f>
        <v/>
      </c>
      <c r="B547" t="str">
        <f t="shared" si="126"/>
        <v/>
      </c>
      <c r="C547" t="str">
        <f t="shared" si="126"/>
        <v/>
      </c>
      <c r="D547" t="str">
        <f t="shared" si="126"/>
        <v/>
      </c>
      <c r="E547" s="25" t="str">
        <f t="shared" si="126"/>
        <v/>
      </c>
      <c r="F547" t="str">
        <f t="shared" si="128"/>
        <v/>
      </c>
      <c r="G547" t="str">
        <f t="shared" si="132"/>
        <v/>
      </c>
      <c r="H547" t="str">
        <f t="shared" si="132"/>
        <v/>
      </c>
      <c r="I547" t="str">
        <f t="shared" si="129"/>
        <v/>
      </c>
      <c r="J547" t="str">
        <f t="shared" si="133"/>
        <v/>
      </c>
      <c r="K547" t="str">
        <f t="shared" si="133"/>
        <v/>
      </c>
      <c r="L547" t="str">
        <f>IF(OR($A547="",入力シート_上限3千円!$G$2=""),"",入力シート_上限3千円!$G$2)</f>
        <v/>
      </c>
      <c r="M547" t="str">
        <f>IF(OR($A547="",入力シート_上限3千円!$G$3=""),"",入力シート_上限3千円!$G$3)</f>
        <v/>
      </c>
    </row>
    <row r="548" spans="1:13" x14ac:dyDescent="0.25">
      <c r="A548" t="str">
        <f>IF(入力シート_上限3千円!$B559="","",ROW()-1)</f>
        <v/>
      </c>
      <c r="B548" t="str">
        <f t="shared" si="126"/>
        <v/>
      </c>
      <c r="C548" t="str">
        <f t="shared" si="126"/>
        <v/>
      </c>
      <c r="D548" t="str">
        <f t="shared" si="126"/>
        <v/>
      </c>
      <c r="E548" s="25" t="str">
        <f t="shared" si="126"/>
        <v/>
      </c>
      <c r="F548" t="str">
        <f t="shared" si="128"/>
        <v/>
      </c>
      <c r="G548" t="str">
        <f t="shared" si="132"/>
        <v/>
      </c>
      <c r="H548" t="str">
        <f t="shared" si="132"/>
        <v/>
      </c>
      <c r="I548" t="str">
        <f t="shared" si="129"/>
        <v/>
      </c>
      <c r="J548" t="str">
        <f t="shared" si="133"/>
        <v/>
      </c>
      <c r="K548" t="str">
        <f t="shared" si="133"/>
        <v/>
      </c>
      <c r="L548" t="str">
        <f>IF(OR($A548="",入力シート_上限3千円!$G$2=""),"",入力シート_上限3千円!$G$2)</f>
        <v/>
      </c>
      <c r="M548" t="str">
        <f>IF(OR($A548="",入力シート_上限3千円!$G$3=""),"",入力シート_上限3千円!$G$3)</f>
        <v/>
      </c>
    </row>
    <row r="549" spans="1:13" x14ac:dyDescent="0.25">
      <c r="A549" t="str">
        <f>IF(入力シート_上限3千円!$B560="","",ROW()-1)</f>
        <v/>
      </c>
      <c r="B549" t="str">
        <f t="shared" si="126"/>
        <v/>
      </c>
      <c r="C549" t="str">
        <f t="shared" si="126"/>
        <v/>
      </c>
      <c r="D549" t="str">
        <f t="shared" si="126"/>
        <v/>
      </c>
      <c r="E549" s="25" t="str">
        <f t="shared" si="126"/>
        <v/>
      </c>
      <c r="F549" t="str">
        <f t="shared" si="128"/>
        <v/>
      </c>
      <c r="G549" t="str">
        <f t="shared" si="132"/>
        <v/>
      </c>
      <c r="H549" t="str">
        <f t="shared" si="132"/>
        <v/>
      </c>
      <c r="I549" t="str">
        <f t="shared" si="129"/>
        <v/>
      </c>
      <c r="J549" t="str">
        <f t="shared" si="133"/>
        <v/>
      </c>
      <c r="K549" t="str">
        <f t="shared" si="133"/>
        <v/>
      </c>
      <c r="L549" t="str">
        <f>IF(OR($A549="",入力シート_上限3千円!$G$2=""),"",入力シート_上限3千円!$G$2)</f>
        <v/>
      </c>
      <c r="M549" t="str">
        <f>IF(OR($A549="",入力シート_上限3千円!$G$3=""),"",入力シート_上限3千円!$G$3)</f>
        <v/>
      </c>
    </row>
    <row r="550" spans="1:13" x14ac:dyDescent="0.25">
      <c r="A550" t="str">
        <f>IF(入力シート_上限3千円!$B561="","",ROW()-1)</f>
        <v/>
      </c>
      <c r="B550" t="str">
        <f t="shared" si="126"/>
        <v/>
      </c>
      <c r="C550" t="str">
        <f t="shared" si="126"/>
        <v/>
      </c>
      <c r="D550" t="str">
        <f t="shared" si="126"/>
        <v/>
      </c>
      <c r="E550" s="25" t="str">
        <f t="shared" si="126"/>
        <v/>
      </c>
      <c r="F550" t="str">
        <f t="shared" si="128"/>
        <v/>
      </c>
      <c r="G550" t="str">
        <f t="shared" si="132"/>
        <v/>
      </c>
      <c r="H550" t="str">
        <f t="shared" si="132"/>
        <v/>
      </c>
      <c r="I550" t="str">
        <f t="shared" si="129"/>
        <v/>
      </c>
      <c r="J550" t="str">
        <f t="shared" si="133"/>
        <v/>
      </c>
      <c r="K550" t="str">
        <f t="shared" si="133"/>
        <v/>
      </c>
      <c r="L550" t="str">
        <f>IF(OR($A550="",入力シート_上限3千円!$G$2=""),"",入力シート_上限3千円!$G$2)</f>
        <v/>
      </c>
      <c r="M550" t="str">
        <f>IF(OR($A550="",入力シート_上限3千円!$G$3=""),"",入力シート_上限3千円!$G$3)</f>
        <v/>
      </c>
    </row>
    <row r="551" spans="1:13" x14ac:dyDescent="0.25">
      <c r="A551" t="str">
        <f>IF(入力シート_上限3千円!$B562="","",ROW()-1)</f>
        <v/>
      </c>
      <c r="B551" t="str">
        <f t="shared" si="126"/>
        <v/>
      </c>
      <c r="C551" t="str">
        <f t="shared" si="126"/>
        <v/>
      </c>
      <c r="D551" t="str">
        <f t="shared" si="126"/>
        <v/>
      </c>
      <c r="E551" s="25" t="str">
        <f t="shared" si="126"/>
        <v/>
      </c>
      <c r="F551" t="str">
        <f t="shared" si="128"/>
        <v/>
      </c>
      <c r="G551" t="str">
        <f t="shared" si="132"/>
        <v/>
      </c>
      <c r="H551" t="str">
        <f t="shared" si="132"/>
        <v/>
      </c>
      <c r="I551" t="str">
        <f t="shared" si="129"/>
        <v/>
      </c>
      <c r="J551" t="str">
        <f t="shared" si="133"/>
        <v/>
      </c>
      <c r="K551" t="str">
        <f t="shared" si="133"/>
        <v/>
      </c>
      <c r="L551" t="str">
        <f>IF(OR($A551="",入力シート_上限3千円!$G$2=""),"",入力シート_上限3千円!$G$2)</f>
        <v/>
      </c>
      <c r="M551" t="str">
        <f>IF(OR($A551="",入力シート_上限3千円!$G$3=""),"",入力シート_上限3千円!$G$3)</f>
        <v/>
      </c>
    </row>
    <row r="552" spans="1:13" x14ac:dyDescent="0.25">
      <c r="A552" t="str">
        <f>IF(入力シート_上限3千円!$B563="","",ROW()-1)</f>
        <v/>
      </c>
      <c r="B552" t="str">
        <f t="shared" si="126"/>
        <v/>
      </c>
      <c r="C552" t="str">
        <f t="shared" si="126"/>
        <v/>
      </c>
      <c r="D552" t="str">
        <f t="shared" si="126"/>
        <v/>
      </c>
      <c r="E552" s="25" t="str">
        <f t="shared" si="126"/>
        <v/>
      </c>
      <c r="F552" t="str">
        <f t="shared" si="128"/>
        <v/>
      </c>
      <c r="G552" t="str">
        <f t="shared" si="132"/>
        <v/>
      </c>
      <c r="H552" t="str">
        <f t="shared" si="132"/>
        <v/>
      </c>
      <c r="I552" t="str">
        <f t="shared" si="129"/>
        <v/>
      </c>
      <c r="J552" t="str">
        <f t="shared" si="133"/>
        <v/>
      </c>
      <c r="K552" t="str">
        <f t="shared" si="133"/>
        <v/>
      </c>
      <c r="L552" t="str">
        <f>IF(OR($A552="",入力シート_上限3千円!$G$2=""),"",入力シート_上限3千円!$G$2)</f>
        <v/>
      </c>
      <c r="M552" t="str">
        <f>IF(OR($A552="",入力シート_上限3千円!$G$3=""),"",入力シート_上限3千円!$G$3)</f>
        <v/>
      </c>
    </row>
    <row r="553" spans="1:13" x14ac:dyDescent="0.25">
      <c r="A553" t="str">
        <f>IF(入力シート_上限3千円!$B564="","",ROW()-1)</f>
        <v/>
      </c>
      <c r="B553" t="str">
        <f t="shared" si="126"/>
        <v/>
      </c>
      <c r="C553" t="str">
        <f t="shared" si="126"/>
        <v/>
      </c>
      <c r="D553" t="str">
        <f t="shared" si="126"/>
        <v/>
      </c>
      <c r="E553" s="25" t="str">
        <f t="shared" si="126"/>
        <v/>
      </c>
      <c r="F553" t="str">
        <f t="shared" si="128"/>
        <v/>
      </c>
      <c r="G553" t="str">
        <f t="shared" si="132"/>
        <v/>
      </c>
      <c r="H553" t="str">
        <f t="shared" si="132"/>
        <v/>
      </c>
      <c r="I553" t="str">
        <f t="shared" si="129"/>
        <v/>
      </c>
      <c r="J553" t="str">
        <f t="shared" si="133"/>
        <v/>
      </c>
      <c r="K553" t="str">
        <f t="shared" si="133"/>
        <v/>
      </c>
      <c r="L553" t="str">
        <f>IF(OR($A553="",入力シート_上限3千円!$G$2=""),"",入力シート_上限3千円!$G$2)</f>
        <v/>
      </c>
      <c r="M553" t="str">
        <f>IF(OR($A553="",入力シート_上限3千円!$G$3=""),"",入力シート_上限3千円!$G$3)</f>
        <v/>
      </c>
    </row>
    <row r="554" spans="1:13" x14ac:dyDescent="0.25">
      <c r="A554" t="str">
        <f>IF(入力シート_上限3千円!$B565="","",ROW()-1)</f>
        <v/>
      </c>
      <c r="B554" t="str">
        <f t="shared" si="126"/>
        <v/>
      </c>
      <c r="C554" t="str">
        <f t="shared" si="126"/>
        <v/>
      </c>
      <c r="D554" t="str">
        <f t="shared" si="126"/>
        <v/>
      </c>
      <c r="E554" s="25" t="str">
        <f t="shared" si="126"/>
        <v/>
      </c>
      <c r="F554" t="str">
        <f t="shared" si="128"/>
        <v/>
      </c>
      <c r="G554" t="str">
        <f t="shared" si="132"/>
        <v/>
      </c>
      <c r="H554" t="str">
        <f t="shared" si="132"/>
        <v/>
      </c>
      <c r="I554" t="str">
        <f t="shared" si="129"/>
        <v/>
      </c>
      <c r="J554" t="str">
        <f t="shared" si="133"/>
        <v/>
      </c>
      <c r="K554" t="str">
        <f t="shared" si="133"/>
        <v/>
      </c>
      <c r="L554" t="str">
        <f>IF(OR($A554="",入力シート_上限3千円!$G$2=""),"",入力シート_上限3千円!$G$2)</f>
        <v/>
      </c>
      <c r="M554" t="str">
        <f>IF(OR($A554="",入力シート_上限3千円!$G$3=""),"",入力シート_上限3千円!$G$3)</f>
        <v/>
      </c>
    </row>
    <row r="555" spans="1:13" x14ac:dyDescent="0.25">
      <c r="A555" t="str">
        <f>IF(入力シート_上限3千円!$B566="","",ROW()-1)</f>
        <v/>
      </c>
      <c r="B555" t="str">
        <f t="shared" si="126"/>
        <v/>
      </c>
      <c r="C555" t="str">
        <f t="shared" si="126"/>
        <v/>
      </c>
      <c r="D555" t="str">
        <f t="shared" si="126"/>
        <v/>
      </c>
      <c r="E555" s="25" t="str">
        <f t="shared" si="126"/>
        <v/>
      </c>
      <c r="F555" t="str">
        <f t="shared" si="128"/>
        <v/>
      </c>
      <c r="G555" t="str">
        <f t="shared" si="132"/>
        <v/>
      </c>
      <c r="H555" t="str">
        <f t="shared" si="132"/>
        <v/>
      </c>
      <c r="I555" t="str">
        <f t="shared" si="129"/>
        <v/>
      </c>
      <c r="J555" t="str">
        <f t="shared" si="133"/>
        <v/>
      </c>
      <c r="K555" t="str">
        <f t="shared" si="133"/>
        <v/>
      </c>
      <c r="L555" t="str">
        <f>IF(OR($A555="",入力シート_上限3千円!$G$2=""),"",入力シート_上限3千円!$G$2)</f>
        <v/>
      </c>
      <c r="M555" t="str">
        <f>IF(OR($A555="",入力シート_上限3千円!$G$3=""),"",入力シート_上限3千円!$G$3)</f>
        <v/>
      </c>
    </row>
    <row r="556" spans="1:13" x14ac:dyDescent="0.25">
      <c r="A556" t="str">
        <f>IF(入力シート_上限3千円!$B567="","",ROW()-1)</f>
        <v/>
      </c>
      <c r="B556" t="str">
        <f t="shared" si="126"/>
        <v/>
      </c>
      <c r="C556" t="str">
        <f t="shared" si="126"/>
        <v/>
      </c>
      <c r="D556" t="str">
        <f t="shared" si="126"/>
        <v/>
      </c>
      <c r="E556" s="25" t="str">
        <f t="shared" si="126"/>
        <v/>
      </c>
      <c r="F556" t="str">
        <f t="shared" si="128"/>
        <v/>
      </c>
      <c r="G556" t="str">
        <f t="shared" si="132"/>
        <v/>
      </c>
      <c r="H556" t="str">
        <f t="shared" si="132"/>
        <v/>
      </c>
      <c r="I556" t="str">
        <f t="shared" si="129"/>
        <v/>
      </c>
      <c r="J556" t="str">
        <f t="shared" si="133"/>
        <v/>
      </c>
      <c r="K556" t="str">
        <f t="shared" si="133"/>
        <v/>
      </c>
      <c r="L556" t="str">
        <f>IF(OR($A556="",入力シート_上限3千円!$G$2=""),"",入力シート_上限3千円!$G$2)</f>
        <v/>
      </c>
      <c r="M556" t="str">
        <f>IF(OR($A556="",入力シート_上限3千円!$G$3=""),"",入力シート_上限3千円!$G$3)</f>
        <v/>
      </c>
    </row>
    <row r="557" spans="1:13" x14ac:dyDescent="0.25">
      <c r="A557" t="str">
        <f>IF(入力シート_上限3千円!$B568="","",ROW()-1)</f>
        <v/>
      </c>
      <c r="B557" t="str">
        <f t="shared" si="126"/>
        <v/>
      </c>
      <c r="C557" t="str">
        <f t="shared" si="126"/>
        <v/>
      </c>
      <c r="D557" t="str">
        <f t="shared" si="126"/>
        <v/>
      </c>
      <c r="E557" s="25" t="str">
        <f t="shared" si="126"/>
        <v/>
      </c>
      <c r="F557" t="str">
        <f t="shared" si="128"/>
        <v/>
      </c>
      <c r="G557" t="str">
        <f t="shared" si="132"/>
        <v/>
      </c>
      <c r="H557" t="str">
        <f t="shared" si="132"/>
        <v/>
      </c>
      <c r="I557" t="str">
        <f t="shared" si="129"/>
        <v/>
      </c>
      <c r="J557" t="str">
        <f t="shared" si="133"/>
        <v/>
      </c>
      <c r="K557" t="str">
        <f t="shared" si="133"/>
        <v/>
      </c>
      <c r="L557" t="str">
        <f>IF(OR($A557="",入力シート_上限3千円!$G$2=""),"",入力シート_上限3千円!$G$2)</f>
        <v/>
      </c>
      <c r="M557" t="str">
        <f>IF(OR($A557="",入力シート_上限3千円!$G$3=""),"",入力シート_上限3千円!$G$3)</f>
        <v/>
      </c>
    </row>
    <row r="558" spans="1:13" x14ac:dyDescent="0.25">
      <c r="A558" t="str">
        <f>IF(入力シート_上限3千円!$B569="","",ROW()-1)</f>
        <v/>
      </c>
      <c r="B558" t="str">
        <f t="shared" si="126"/>
        <v/>
      </c>
      <c r="C558" t="str">
        <f t="shared" si="126"/>
        <v/>
      </c>
      <c r="D558" t="str">
        <f t="shared" si="126"/>
        <v/>
      </c>
      <c r="E558" s="25" t="str">
        <f t="shared" si="126"/>
        <v/>
      </c>
      <c r="F558" t="str">
        <f t="shared" si="128"/>
        <v/>
      </c>
      <c r="G558" t="str">
        <f t="shared" si="132"/>
        <v/>
      </c>
      <c r="H558" t="str">
        <f t="shared" si="132"/>
        <v/>
      </c>
      <c r="I558" t="str">
        <f t="shared" si="129"/>
        <v/>
      </c>
      <c r="J558" t="str">
        <f t="shared" si="133"/>
        <v/>
      </c>
      <c r="K558" t="str">
        <f t="shared" si="133"/>
        <v/>
      </c>
      <c r="L558" t="str">
        <f>IF(OR($A558="",入力シート_上限3千円!$G$2=""),"",入力シート_上限3千円!$G$2)</f>
        <v/>
      </c>
      <c r="M558" t="str">
        <f>IF(OR($A558="",入力シート_上限3千円!$G$3=""),"",入力シート_上限3千円!$G$3)</f>
        <v/>
      </c>
    </row>
    <row r="559" spans="1:13" x14ac:dyDescent="0.25">
      <c r="A559" t="str">
        <f>IF(入力シート_上限3千円!$B570="","",ROW()-1)</f>
        <v/>
      </c>
      <c r="B559" t="str">
        <f t="shared" si="126"/>
        <v/>
      </c>
      <c r="C559" t="str">
        <f t="shared" si="126"/>
        <v/>
      </c>
      <c r="D559" t="str">
        <f t="shared" si="126"/>
        <v/>
      </c>
      <c r="E559" s="25" t="str">
        <f t="shared" si="126"/>
        <v/>
      </c>
      <c r="F559" t="str">
        <f t="shared" si="128"/>
        <v/>
      </c>
      <c r="G559" t="str">
        <f t="shared" si="132"/>
        <v/>
      </c>
      <c r="H559" t="str">
        <f t="shared" si="132"/>
        <v/>
      </c>
      <c r="I559" t="str">
        <f t="shared" si="129"/>
        <v/>
      </c>
      <c r="J559" t="str">
        <f t="shared" si="133"/>
        <v/>
      </c>
      <c r="K559" t="str">
        <f t="shared" si="133"/>
        <v/>
      </c>
      <c r="L559" t="str">
        <f>IF(OR($A559="",入力シート_上限3千円!$G$2=""),"",入力シート_上限3千円!$G$2)</f>
        <v/>
      </c>
      <c r="M559" t="str">
        <f>IF(OR($A559="",入力シート_上限3千円!$G$3=""),"",入力シート_上限3千円!$G$3)</f>
        <v/>
      </c>
    </row>
    <row r="560" spans="1:13" x14ac:dyDescent="0.25">
      <c r="A560" t="str">
        <f>IF(入力シート_上限3千円!$B571="","",ROW()-1)</f>
        <v/>
      </c>
      <c r="B560" t="str">
        <f t="shared" si="126"/>
        <v/>
      </c>
      <c r="C560" t="str">
        <f t="shared" si="126"/>
        <v/>
      </c>
      <c r="D560" t="str">
        <f t="shared" si="126"/>
        <v/>
      </c>
      <c r="E560" s="25" t="str">
        <f t="shared" si="126"/>
        <v/>
      </c>
      <c r="F560" t="str">
        <f t="shared" si="128"/>
        <v/>
      </c>
      <c r="G560" t="str">
        <f t="shared" si="132"/>
        <v/>
      </c>
      <c r="H560" t="str">
        <f t="shared" si="132"/>
        <v/>
      </c>
      <c r="I560" t="str">
        <f t="shared" si="129"/>
        <v/>
      </c>
      <c r="J560" t="str">
        <f t="shared" si="133"/>
        <v/>
      </c>
      <c r="K560" t="str">
        <f t="shared" si="133"/>
        <v/>
      </c>
      <c r="L560" t="str">
        <f>IF(OR($A560="",入力シート_上限3千円!$G$2=""),"",入力シート_上限3千円!$G$2)</f>
        <v/>
      </c>
      <c r="M560" t="str">
        <f>IF(OR($A560="",入力シート_上限3千円!$G$3=""),"",入力シート_上限3千円!$G$3)</f>
        <v/>
      </c>
    </row>
    <row r="561" spans="1:13" x14ac:dyDescent="0.25">
      <c r="A561" t="str">
        <f>IF(入力シート_上限3千円!$B572="","",ROW()-1)</f>
        <v/>
      </c>
      <c r="B561" t="str">
        <f t="shared" si="126"/>
        <v/>
      </c>
      <c r="C561" t="str">
        <f t="shared" si="126"/>
        <v/>
      </c>
      <c r="D561" t="str">
        <f t="shared" si="126"/>
        <v/>
      </c>
      <c r="E561" s="25" t="str">
        <f t="shared" si="126"/>
        <v/>
      </c>
      <c r="F561" t="str">
        <f t="shared" si="128"/>
        <v/>
      </c>
      <c r="G561" t="str">
        <f t="shared" si="132"/>
        <v/>
      </c>
      <c r="H561" t="str">
        <f t="shared" si="132"/>
        <v/>
      </c>
      <c r="I561" t="str">
        <f t="shared" si="129"/>
        <v/>
      </c>
      <c r="J561" t="str">
        <f t="shared" si="133"/>
        <v/>
      </c>
      <c r="K561" t="str">
        <f t="shared" si="133"/>
        <v/>
      </c>
      <c r="L561" t="str">
        <f>IF(OR($A561="",入力シート_上限3千円!$G$2=""),"",入力シート_上限3千円!$G$2)</f>
        <v/>
      </c>
      <c r="M561" t="str">
        <f>IF(OR($A561="",入力シート_上限3千円!$G$3=""),"",入力シート_上限3千円!$G$3)</f>
        <v/>
      </c>
    </row>
    <row r="562" spans="1:13" x14ac:dyDescent="0.25">
      <c r="A562" t="str">
        <f>IF(入力シート_上限3千円!$B573="","",ROW()-1)</f>
        <v/>
      </c>
      <c r="B562" t="str">
        <f t="shared" si="126"/>
        <v/>
      </c>
      <c r="C562" t="str">
        <f t="shared" si="126"/>
        <v/>
      </c>
      <c r="D562" t="str">
        <f t="shared" si="126"/>
        <v/>
      </c>
      <c r="E562" s="25" t="str">
        <f t="shared" si="126"/>
        <v/>
      </c>
      <c r="F562" t="str">
        <f t="shared" si="128"/>
        <v/>
      </c>
      <c r="G562" t="str">
        <f t="shared" ref="G562:H581" si="134">IFERROR(IF(VLOOKUP($A562,実績一覧,COLUMN()+1,FALSE)=0,"",VLOOKUP($A562,実績一覧,COLUMN()+1,FALSE)),"")</f>
        <v/>
      </c>
      <c r="H562" t="str">
        <f t="shared" si="134"/>
        <v/>
      </c>
      <c r="I562" t="str">
        <f t="shared" si="129"/>
        <v/>
      </c>
      <c r="J562" t="str">
        <f t="shared" ref="J562:K581" si="135">IFERROR(IF(VLOOKUP($A562,実績一覧,COLUMN()+3,FALSE)=0,"",VLOOKUP($A562,実績一覧,COLUMN()+3,FALSE)),"")</f>
        <v/>
      </c>
      <c r="K562" t="str">
        <f t="shared" si="135"/>
        <v/>
      </c>
      <c r="L562" t="str">
        <f>IF(OR($A562="",入力シート_上限3千円!$G$2=""),"",入力シート_上限3千円!$G$2)</f>
        <v/>
      </c>
      <c r="M562" t="str">
        <f>IF(OR($A562="",入力シート_上限3千円!$G$3=""),"",入力シート_上限3千円!$G$3)</f>
        <v/>
      </c>
    </row>
    <row r="563" spans="1:13" x14ac:dyDescent="0.25">
      <c r="A563" t="str">
        <f>IF(入力シート_上限3千円!$B574="","",ROW()-1)</f>
        <v/>
      </c>
      <c r="B563" t="str">
        <f t="shared" si="126"/>
        <v/>
      </c>
      <c r="C563" t="str">
        <f t="shared" si="126"/>
        <v/>
      </c>
      <c r="D563" t="str">
        <f t="shared" si="126"/>
        <v/>
      </c>
      <c r="E563" s="25" t="str">
        <f t="shared" si="126"/>
        <v/>
      </c>
      <c r="F563" t="str">
        <f t="shared" si="128"/>
        <v/>
      </c>
      <c r="G563" t="str">
        <f t="shared" si="134"/>
        <v/>
      </c>
      <c r="H563" t="str">
        <f t="shared" si="134"/>
        <v/>
      </c>
      <c r="I563" t="str">
        <f t="shared" si="129"/>
        <v/>
      </c>
      <c r="J563" t="str">
        <f t="shared" si="135"/>
        <v/>
      </c>
      <c r="K563" t="str">
        <f t="shared" si="135"/>
        <v/>
      </c>
      <c r="L563" t="str">
        <f>IF(OR($A563="",入力シート_上限3千円!$G$2=""),"",入力シート_上限3千円!$G$2)</f>
        <v/>
      </c>
      <c r="M563" t="str">
        <f>IF(OR($A563="",入力シート_上限3千円!$G$3=""),"",入力シート_上限3千円!$G$3)</f>
        <v/>
      </c>
    </row>
    <row r="564" spans="1:13" x14ac:dyDescent="0.25">
      <c r="A564" t="str">
        <f>IF(入力シート_上限3千円!$B575="","",ROW()-1)</f>
        <v/>
      </c>
      <c r="B564" t="str">
        <f t="shared" si="126"/>
        <v/>
      </c>
      <c r="C564" t="str">
        <f t="shared" si="126"/>
        <v/>
      </c>
      <c r="D564" t="str">
        <f t="shared" si="126"/>
        <v/>
      </c>
      <c r="E564" s="25" t="str">
        <f t="shared" si="126"/>
        <v/>
      </c>
      <c r="F564" t="str">
        <f t="shared" si="128"/>
        <v/>
      </c>
      <c r="G564" t="str">
        <f t="shared" si="134"/>
        <v/>
      </c>
      <c r="H564" t="str">
        <f t="shared" si="134"/>
        <v/>
      </c>
      <c r="I564" t="str">
        <f t="shared" si="129"/>
        <v/>
      </c>
      <c r="J564" t="str">
        <f t="shared" si="135"/>
        <v/>
      </c>
      <c r="K564" t="str">
        <f t="shared" si="135"/>
        <v/>
      </c>
      <c r="L564" t="str">
        <f>IF(OR($A564="",入力シート_上限3千円!$G$2=""),"",入力シート_上限3千円!$G$2)</f>
        <v/>
      </c>
      <c r="M564" t="str">
        <f>IF(OR($A564="",入力シート_上限3千円!$G$3=""),"",入力シート_上限3千円!$G$3)</f>
        <v/>
      </c>
    </row>
    <row r="565" spans="1:13" x14ac:dyDescent="0.25">
      <c r="A565" t="str">
        <f>IF(入力シート_上限3千円!$B576="","",ROW()-1)</f>
        <v/>
      </c>
      <c r="B565" t="str">
        <f t="shared" si="126"/>
        <v/>
      </c>
      <c r="C565" t="str">
        <f t="shared" si="126"/>
        <v/>
      </c>
      <c r="D565" t="str">
        <f t="shared" si="126"/>
        <v/>
      </c>
      <c r="E565" s="25" t="str">
        <f t="shared" si="126"/>
        <v/>
      </c>
      <c r="F565" t="str">
        <f t="shared" si="128"/>
        <v/>
      </c>
      <c r="G565" t="str">
        <f t="shared" si="134"/>
        <v/>
      </c>
      <c r="H565" t="str">
        <f t="shared" si="134"/>
        <v/>
      </c>
      <c r="I565" t="str">
        <f t="shared" si="129"/>
        <v/>
      </c>
      <c r="J565" t="str">
        <f t="shared" si="135"/>
        <v/>
      </c>
      <c r="K565" t="str">
        <f t="shared" si="135"/>
        <v/>
      </c>
      <c r="L565" t="str">
        <f>IF(OR($A565="",入力シート_上限3千円!$G$2=""),"",入力シート_上限3千円!$G$2)</f>
        <v/>
      </c>
      <c r="M565" t="str">
        <f>IF(OR($A565="",入力シート_上限3千円!$G$3=""),"",入力シート_上限3千円!$G$3)</f>
        <v/>
      </c>
    </row>
    <row r="566" spans="1:13" x14ac:dyDescent="0.25">
      <c r="A566" t="str">
        <f>IF(入力シート_上限3千円!$B577="","",ROW()-1)</f>
        <v/>
      </c>
      <c r="B566" t="str">
        <f t="shared" si="126"/>
        <v/>
      </c>
      <c r="C566" t="str">
        <f t="shared" si="126"/>
        <v/>
      </c>
      <c r="D566" t="str">
        <f t="shared" si="126"/>
        <v/>
      </c>
      <c r="E566" s="25" t="str">
        <f t="shared" si="126"/>
        <v/>
      </c>
      <c r="F566" t="str">
        <f t="shared" si="128"/>
        <v/>
      </c>
      <c r="G566" t="str">
        <f t="shared" si="134"/>
        <v/>
      </c>
      <c r="H566" t="str">
        <f t="shared" si="134"/>
        <v/>
      </c>
      <c r="I566" t="str">
        <f t="shared" si="129"/>
        <v/>
      </c>
      <c r="J566" t="str">
        <f t="shared" si="135"/>
        <v/>
      </c>
      <c r="K566" t="str">
        <f t="shared" si="135"/>
        <v/>
      </c>
      <c r="L566" t="str">
        <f>IF(OR($A566="",入力シート_上限3千円!$G$2=""),"",入力シート_上限3千円!$G$2)</f>
        <v/>
      </c>
      <c r="M566" t="str">
        <f>IF(OR($A566="",入力シート_上限3千円!$G$3=""),"",入力シート_上限3千円!$G$3)</f>
        <v/>
      </c>
    </row>
    <row r="567" spans="1:13" x14ac:dyDescent="0.25">
      <c r="A567" t="str">
        <f>IF(入力シート_上限3千円!$B578="","",ROW()-1)</f>
        <v/>
      </c>
      <c r="B567" t="str">
        <f t="shared" si="126"/>
        <v/>
      </c>
      <c r="C567" t="str">
        <f t="shared" si="126"/>
        <v/>
      </c>
      <c r="D567" t="str">
        <f t="shared" si="126"/>
        <v/>
      </c>
      <c r="E567" s="25" t="str">
        <f t="shared" si="126"/>
        <v/>
      </c>
      <c r="F567" t="str">
        <f t="shared" si="128"/>
        <v/>
      </c>
      <c r="G567" t="str">
        <f t="shared" si="134"/>
        <v/>
      </c>
      <c r="H567" t="str">
        <f t="shared" si="134"/>
        <v/>
      </c>
      <c r="I567" t="str">
        <f t="shared" si="129"/>
        <v/>
      </c>
      <c r="J567" t="str">
        <f t="shared" si="135"/>
        <v/>
      </c>
      <c r="K567" t="str">
        <f t="shared" si="135"/>
        <v/>
      </c>
      <c r="L567" t="str">
        <f>IF(OR($A567="",入力シート_上限3千円!$G$2=""),"",入力シート_上限3千円!$G$2)</f>
        <v/>
      </c>
      <c r="M567" t="str">
        <f>IF(OR($A567="",入力シート_上限3千円!$G$3=""),"",入力シート_上限3千円!$G$3)</f>
        <v/>
      </c>
    </row>
    <row r="568" spans="1:13" x14ac:dyDescent="0.25">
      <c r="A568" t="str">
        <f>IF(入力シート_上限3千円!$B579="","",ROW()-1)</f>
        <v/>
      </c>
      <c r="B568" t="str">
        <f t="shared" si="126"/>
        <v/>
      </c>
      <c r="C568" t="str">
        <f t="shared" si="126"/>
        <v/>
      </c>
      <c r="D568" t="str">
        <f t="shared" si="126"/>
        <v/>
      </c>
      <c r="E568" s="25" t="str">
        <f t="shared" si="126"/>
        <v/>
      </c>
      <c r="F568" t="str">
        <f t="shared" si="128"/>
        <v/>
      </c>
      <c r="G568" t="str">
        <f t="shared" si="134"/>
        <v/>
      </c>
      <c r="H568" t="str">
        <f t="shared" si="134"/>
        <v/>
      </c>
      <c r="I568" t="str">
        <f t="shared" si="129"/>
        <v/>
      </c>
      <c r="J568" t="str">
        <f t="shared" si="135"/>
        <v/>
      </c>
      <c r="K568" t="str">
        <f t="shared" si="135"/>
        <v/>
      </c>
      <c r="L568" t="str">
        <f>IF(OR($A568="",入力シート_上限3千円!$G$2=""),"",入力シート_上限3千円!$G$2)</f>
        <v/>
      </c>
      <c r="M568" t="str">
        <f>IF(OR($A568="",入力シート_上限3千円!$G$3=""),"",入力シート_上限3千円!$G$3)</f>
        <v/>
      </c>
    </row>
    <row r="569" spans="1:13" x14ac:dyDescent="0.25">
      <c r="A569" t="str">
        <f>IF(入力シート_上限3千円!$B580="","",ROW()-1)</f>
        <v/>
      </c>
      <c r="B569" t="str">
        <f t="shared" si="126"/>
        <v/>
      </c>
      <c r="C569" t="str">
        <f t="shared" si="126"/>
        <v/>
      </c>
      <c r="D569" t="str">
        <f t="shared" si="126"/>
        <v/>
      </c>
      <c r="E569" s="25" t="str">
        <f t="shared" si="126"/>
        <v/>
      </c>
      <c r="F569" t="str">
        <f t="shared" si="128"/>
        <v/>
      </c>
      <c r="G569" t="str">
        <f t="shared" si="134"/>
        <v/>
      </c>
      <c r="H569" t="str">
        <f t="shared" si="134"/>
        <v/>
      </c>
      <c r="I569" t="str">
        <f t="shared" si="129"/>
        <v/>
      </c>
      <c r="J569" t="str">
        <f t="shared" si="135"/>
        <v/>
      </c>
      <c r="K569" t="str">
        <f t="shared" si="135"/>
        <v/>
      </c>
      <c r="L569" t="str">
        <f>IF(OR($A569="",入力シート_上限3千円!$G$2=""),"",入力シート_上限3千円!$G$2)</f>
        <v/>
      </c>
      <c r="M569" t="str">
        <f>IF(OR($A569="",入力シート_上限3千円!$G$3=""),"",入力シート_上限3千円!$G$3)</f>
        <v/>
      </c>
    </row>
    <row r="570" spans="1:13" x14ac:dyDescent="0.25">
      <c r="A570" t="str">
        <f>IF(入力シート_上限3千円!$B581="","",ROW()-1)</f>
        <v/>
      </c>
      <c r="B570" t="str">
        <f t="shared" si="126"/>
        <v/>
      </c>
      <c r="C570" t="str">
        <f t="shared" si="126"/>
        <v/>
      </c>
      <c r="D570" t="str">
        <f t="shared" si="126"/>
        <v/>
      </c>
      <c r="E570" s="25" t="str">
        <f t="shared" si="126"/>
        <v/>
      </c>
      <c r="F570" t="str">
        <f t="shared" si="128"/>
        <v/>
      </c>
      <c r="G570" t="str">
        <f t="shared" si="134"/>
        <v/>
      </c>
      <c r="H570" t="str">
        <f t="shared" si="134"/>
        <v/>
      </c>
      <c r="I570" t="str">
        <f t="shared" si="129"/>
        <v/>
      </c>
      <c r="J570" t="str">
        <f t="shared" si="135"/>
        <v/>
      </c>
      <c r="K570" t="str">
        <f t="shared" si="135"/>
        <v/>
      </c>
      <c r="L570" t="str">
        <f>IF(OR($A570="",入力シート_上限3千円!$G$2=""),"",入力シート_上限3千円!$G$2)</f>
        <v/>
      </c>
      <c r="M570" t="str">
        <f>IF(OR($A570="",入力シート_上限3千円!$G$3=""),"",入力シート_上限3千円!$G$3)</f>
        <v/>
      </c>
    </row>
    <row r="571" spans="1:13" x14ac:dyDescent="0.25">
      <c r="A571" t="str">
        <f>IF(入力シート_上限3千円!$B582="","",ROW()-1)</f>
        <v/>
      </c>
      <c r="B571" t="str">
        <f t="shared" si="126"/>
        <v/>
      </c>
      <c r="C571" t="str">
        <f t="shared" si="126"/>
        <v/>
      </c>
      <c r="D571" t="str">
        <f t="shared" si="126"/>
        <v/>
      </c>
      <c r="E571" s="25" t="str">
        <f t="shared" si="126"/>
        <v/>
      </c>
      <c r="F571" t="str">
        <f t="shared" si="128"/>
        <v/>
      </c>
      <c r="G571" t="str">
        <f t="shared" si="134"/>
        <v/>
      </c>
      <c r="H571" t="str">
        <f t="shared" si="134"/>
        <v/>
      </c>
      <c r="I571" t="str">
        <f t="shared" si="129"/>
        <v/>
      </c>
      <c r="J571" t="str">
        <f t="shared" si="135"/>
        <v/>
      </c>
      <c r="K571" t="str">
        <f t="shared" si="135"/>
        <v/>
      </c>
      <c r="L571" t="str">
        <f>IF(OR($A571="",入力シート_上限3千円!$G$2=""),"",入力シート_上限3千円!$G$2)</f>
        <v/>
      </c>
      <c r="M571" t="str">
        <f>IF(OR($A571="",入力シート_上限3千円!$G$3=""),"",入力シート_上限3千円!$G$3)</f>
        <v/>
      </c>
    </row>
    <row r="572" spans="1:13" x14ac:dyDescent="0.25">
      <c r="A572" t="str">
        <f>IF(入力シート_上限3千円!$B583="","",ROW()-1)</f>
        <v/>
      </c>
      <c r="B572" t="str">
        <f t="shared" si="126"/>
        <v/>
      </c>
      <c r="C572" t="str">
        <f t="shared" si="126"/>
        <v/>
      </c>
      <c r="D572" t="str">
        <f t="shared" si="126"/>
        <v/>
      </c>
      <c r="E572" s="25" t="str">
        <f t="shared" ref="C572:E635" si="136">IFERROR(IF(VLOOKUP($A572,実績一覧,COLUMN(),FALSE)=0,"",VLOOKUP($A572,実績一覧,COLUMN(),FALSE)),"")</f>
        <v/>
      </c>
      <c r="F572" t="str">
        <f t="shared" si="128"/>
        <v/>
      </c>
      <c r="G572" t="str">
        <f t="shared" si="134"/>
        <v/>
      </c>
      <c r="H572" t="str">
        <f t="shared" si="134"/>
        <v/>
      </c>
      <c r="I572" t="str">
        <f t="shared" si="129"/>
        <v/>
      </c>
      <c r="J572" t="str">
        <f t="shared" si="135"/>
        <v/>
      </c>
      <c r="K572" t="str">
        <f t="shared" si="135"/>
        <v/>
      </c>
      <c r="L572" t="str">
        <f>IF(OR($A572="",入力シート_上限3千円!$G$2=""),"",入力シート_上限3千円!$G$2)</f>
        <v/>
      </c>
      <c r="M572" t="str">
        <f>IF(OR($A572="",入力シート_上限3千円!$G$3=""),"",入力シート_上限3千円!$G$3)</f>
        <v/>
      </c>
    </row>
    <row r="573" spans="1:13" x14ac:dyDescent="0.25">
      <c r="A573" t="str">
        <f>IF(入力シート_上限3千円!$B584="","",ROW()-1)</f>
        <v/>
      </c>
      <c r="B573" t="str">
        <f t="shared" ref="B573:E636" si="137">IFERROR(IF(VLOOKUP($A573,実績一覧,COLUMN(),FALSE)=0,"",VLOOKUP($A573,実績一覧,COLUMN(),FALSE)),"")</f>
        <v/>
      </c>
      <c r="C573" t="str">
        <f t="shared" si="136"/>
        <v/>
      </c>
      <c r="D573" t="str">
        <f t="shared" si="136"/>
        <v/>
      </c>
      <c r="E573" s="25" t="str">
        <f t="shared" si="136"/>
        <v/>
      </c>
      <c r="F573" t="str">
        <f t="shared" si="128"/>
        <v/>
      </c>
      <c r="G573" t="str">
        <f t="shared" si="134"/>
        <v/>
      </c>
      <c r="H573" t="str">
        <f t="shared" si="134"/>
        <v/>
      </c>
      <c r="I573" t="str">
        <f t="shared" si="129"/>
        <v/>
      </c>
      <c r="J573" t="str">
        <f t="shared" si="135"/>
        <v/>
      </c>
      <c r="K573" t="str">
        <f t="shared" si="135"/>
        <v/>
      </c>
      <c r="L573" t="str">
        <f>IF(OR($A573="",入力シート_上限3千円!$G$2=""),"",入力シート_上限3千円!$G$2)</f>
        <v/>
      </c>
      <c r="M573" t="str">
        <f>IF(OR($A573="",入力シート_上限3千円!$G$3=""),"",入力シート_上限3千円!$G$3)</f>
        <v/>
      </c>
    </row>
    <row r="574" spans="1:13" x14ac:dyDescent="0.25">
      <c r="A574" t="str">
        <f>IF(入力シート_上限3千円!$B585="","",ROW()-1)</f>
        <v/>
      </c>
      <c r="B574" t="str">
        <f t="shared" si="137"/>
        <v/>
      </c>
      <c r="C574" t="str">
        <f t="shared" si="136"/>
        <v/>
      </c>
      <c r="D574" t="str">
        <f t="shared" si="136"/>
        <v/>
      </c>
      <c r="E574" s="25" t="str">
        <f t="shared" si="136"/>
        <v/>
      </c>
      <c r="F574" t="str">
        <f t="shared" si="128"/>
        <v/>
      </c>
      <c r="G574" t="str">
        <f t="shared" si="134"/>
        <v/>
      </c>
      <c r="H574" t="str">
        <f t="shared" si="134"/>
        <v/>
      </c>
      <c r="I574" t="str">
        <f t="shared" si="129"/>
        <v/>
      </c>
      <c r="J574" t="str">
        <f t="shared" si="135"/>
        <v/>
      </c>
      <c r="K574" t="str">
        <f t="shared" si="135"/>
        <v/>
      </c>
      <c r="L574" t="str">
        <f>IF(OR($A574="",入力シート_上限3千円!$G$2=""),"",入力シート_上限3千円!$G$2)</f>
        <v/>
      </c>
      <c r="M574" t="str">
        <f>IF(OR($A574="",入力シート_上限3千円!$G$3=""),"",入力シート_上限3千円!$G$3)</f>
        <v/>
      </c>
    </row>
    <row r="575" spans="1:13" x14ac:dyDescent="0.25">
      <c r="A575" t="str">
        <f>IF(入力シート_上限3千円!$B586="","",ROW()-1)</f>
        <v/>
      </c>
      <c r="B575" t="str">
        <f t="shared" si="137"/>
        <v/>
      </c>
      <c r="C575" t="str">
        <f t="shared" si="136"/>
        <v/>
      </c>
      <c r="D575" t="str">
        <f t="shared" si="136"/>
        <v/>
      </c>
      <c r="E575" s="25" t="str">
        <f t="shared" si="136"/>
        <v/>
      </c>
      <c r="F575" t="str">
        <f t="shared" si="128"/>
        <v/>
      </c>
      <c r="G575" t="str">
        <f t="shared" si="134"/>
        <v/>
      </c>
      <c r="H575" t="str">
        <f t="shared" si="134"/>
        <v/>
      </c>
      <c r="I575" t="str">
        <f t="shared" si="129"/>
        <v/>
      </c>
      <c r="J575" t="str">
        <f t="shared" si="135"/>
        <v/>
      </c>
      <c r="K575" t="str">
        <f t="shared" si="135"/>
        <v/>
      </c>
      <c r="L575" t="str">
        <f>IF(OR($A575="",入力シート_上限3千円!$G$2=""),"",入力シート_上限3千円!$G$2)</f>
        <v/>
      </c>
      <c r="M575" t="str">
        <f>IF(OR($A575="",入力シート_上限3千円!$G$3=""),"",入力シート_上限3千円!$G$3)</f>
        <v/>
      </c>
    </row>
    <row r="576" spans="1:13" x14ac:dyDescent="0.25">
      <c r="A576" t="str">
        <f>IF(入力シート_上限3千円!$B587="","",ROW()-1)</f>
        <v/>
      </c>
      <c r="B576" t="str">
        <f t="shared" si="137"/>
        <v/>
      </c>
      <c r="C576" t="str">
        <f t="shared" si="136"/>
        <v/>
      </c>
      <c r="D576" t="str">
        <f t="shared" si="136"/>
        <v/>
      </c>
      <c r="E576" s="25" t="str">
        <f t="shared" si="136"/>
        <v/>
      </c>
      <c r="F576" t="str">
        <f t="shared" si="128"/>
        <v/>
      </c>
      <c r="G576" t="str">
        <f t="shared" si="134"/>
        <v/>
      </c>
      <c r="H576" t="str">
        <f t="shared" si="134"/>
        <v/>
      </c>
      <c r="I576" t="str">
        <f t="shared" si="129"/>
        <v/>
      </c>
      <c r="J576" t="str">
        <f t="shared" si="135"/>
        <v/>
      </c>
      <c r="K576" t="str">
        <f t="shared" si="135"/>
        <v/>
      </c>
      <c r="L576" t="str">
        <f>IF(OR($A576="",入力シート_上限3千円!$G$2=""),"",入力シート_上限3千円!$G$2)</f>
        <v/>
      </c>
      <c r="M576" t="str">
        <f>IF(OR($A576="",入力シート_上限3千円!$G$3=""),"",入力シート_上限3千円!$G$3)</f>
        <v/>
      </c>
    </row>
    <row r="577" spans="1:13" x14ac:dyDescent="0.25">
      <c r="A577" t="str">
        <f>IF(入力シート_上限3千円!$B588="","",ROW()-1)</f>
        <v/>
      </c>
      <c r="B577" t="str">
        <f t="shared" si="137"/>
        <v/>
      </c>
      <c r="C577" t="str">
        <f t="shared" si="136"/>
        <v/>
      </c>
      <c r="D577" t="str">
        <f t="shared" si="136"/>
        <v/>
      </c>
      <c r="E577" s="25" t="str">
        <f t="shared" si="136"/>
        <v/>
      </c>
      <c r="F577" t="str">
        <f t="shared" si="128"/>
        <v/>
      </c>
      <c r="G577" t="str">
        <f t="shared" si="134"/>
        <v/>
      </c>
      <c r="H577" t="str">
        <f t="shared" si="134"/>
        <v/>
      </c>
      <c r="I577" t="str">
        <f t="shared" si="129"/>
        <v/>
      </c>
      <c r="J577" t="str">
        <f t="shared" si="135"/>
        <v/>
      </c>
      <c r="K577" t="str">
        <f t="shared" si="135"/>
        <v/>
      </c>
      <c r="L577" t="str">
        <f>IF(OR($A577="",入力シート_上限3千円!$G$2=""),"",入力シート_上限3千円!$G$2)</f>
        <v/>
      </c>
      <c r="M577" t="str">
        <f>IF(OR($A577="",入力シート_上限3千円!$G$3=""),"",入力シート_上限3千円!$G$3)</f>
        <v/>
      </c>
    </row>
    <row r="578" spans="1:13" x14ac:dyDescent="0.25">
      <c r="A578" t="str">
        <f>IF(入力シート_上限3千円!$B589="","",ROW()-1)</f>
        <v/>
      </c>
      <c r="B578" t="str">
        <f t="shared" si="137"/>
        <v/>
      </c>
      <c r="C578" t="str">
        <f t="shared" si="136"/>
        <v/>
      </c>
      <c r="D578" t="str">
        <f t="shared" si="136"/>
        <v/>
      </c>
      <c r="E578" s="25" t="str">
        <f t="shared" si="136"/>
        <v/>
      </c>
      <c r="F578" t="str">
        <f t="shared" ref="F578:F641" si="138">IFERROR(IF(VLOOKUP($A578,実績一覧,COLUMN()+3,FALSE)=0,"",VLOOKUP($A578,実績一覧,COLUMN()+3,FALSE)),"")</f>
        <v/>
      </c>
      <c r="G578" t="str">
        <f t="shared" si="134"/>
        <v/>
      </c>
      <c r="H578" t="str">
        <f t="shared" si="134"/>
        <v/>
      </c>
      <c r="I578" t="str">
        <f t="shared" ref="I578:I641" si="139">IFERROR(IF(VLOOKUP($A578,実績一覧,COLUMN()+2,FALSE)=0,"",VLOOKUP($A578,実績一覧,COLUMN()+2,FALSE)),"")</f>
        <v/>
      </c>
      <c r="J578" t="str">
        <f t="shared" si="135"/>
        <v/>
      </c>
      <c r="K578" t="str">
        <f t="shared" si="135"/>
        <v/>
      </c>
      <c r="L578" t="str">
        <f>IF(OR($A578="",入力シート_上限3千円!$G$2=""),"",入力シート_上限3千円!$G$2)</f>
        <v/>
      </c>
      <c r="M578" t="str">
        <f>IF(OR($A578="",入力シート_上限3千円!$G$3=""),"",入力シート_上限3千円!$G$3)</f>
        <v/>
      </c>
    </row>
    <row r="579" spans="1:13" x14ac:dyDescent="0.25">
      <c r="A579" t="str">
        <f>IF(入力シート_上限3千円!$B590="","",ROW()-1)</f>
        <v/>
      </c>
      <c r="B579" t="str">
        <f t="shared" si="137"/>
        <v/>
      </c>
      <c r="C579" t="str">
        <f t="shared" si="136"/>
        <v/>
      </c>
      <c r="D579" t="str">
        <f t="shared" si="136"/>
        <v/>
      </c>
      <c r="E579" s="25" t="str">
        <f t="shared" si="136"/>
        <v/>
      </c>
      <c r="F579" t="str">
        <f t="shared" si="138"/>
        <v/>
      </c>
      <c r="G579" t="str">
        <f t="shared" si="134"/>
        <v/>
      </c>
      <c r="H579" t="str">
        <f t="shared" si="134"/>
        <v/>
      </c>
      <c r="I579" t="str">
        <f t="shared" si="139"/>
        <v/>
      </c>
      <c r="J579" t="str">
        <f t="shared" si="135"/>
        <v/>
      </c>
      <c r="K579" t="str">
        <f t="shared" si="135"/>
        <v/>
      </c>
      <c r="L579" t="str">
        <f>IF(OR($A579="",入力シート_上限3千円!$G$2=""),"",入力シート_上限3千円!$G$2)</f>
        <v/>
      </c>
      <c r="M579" t="str">
        <f>IF(OR($A579="",入力シート_上限3千円!$G$3=""),"",入力シート_上限3千円!$G$3)</f>
        <v/>
      </c>
    </row>
    <row r="580" spans="1:13" x14ac:dyDescent="0.25">
      <c r="A580" t="str">
        <f>IF(入力シート_上限3千円!$B591="","",ROW()-1)</f>
        <v/>
      </c>
      <c r="B580" t="str">
        <f t="shared" si="137"/>
        <v/>
      </c>
      <c r="C580" t="str">
        <f t="shared" si="136"/>
        <v/>
      </c>
      <c r="D580" t="str">
        <f t="shared" si="136"/>
        <v/>
      </c>
      <c r="E580" s="25" t="str">
        <f t="shared" si="136"/>
        <v/>
      </c>
      <c r="F580" t="str">
        <f t="shared" si="138"/>
        <v/>
      </c>
      <c r="G580" t="str">
        <f t="shared" si="134"/>
        <v/>
      </c>
      <c r="H580" t="str">
        <f t="shared" si="134"/>
        <v/>
      </c>
      <c r="I580" t="str">
        <f t="shared" si="139"/>
        <v/>
      </c>
      <c r="J580" t="str">
        <f t="shared" si="135"/>
        <v/>
      </c>
      <c r="K580" t="str">
        <f t="shared" si="135"/>
        <v/>
      </c>
      <c r="L580" t="str">
        <f>IF(OR($A580="",入力シート_上限3千円!$G$2=""),"",入力シート_上限3千円!$G$2)</f>
        <v/>
      </c>
      <c r="M580" t="str">
        <f>IF(OR($A580="",入力シート_上限3千円!$G$3=""),"",入力シート_上限3千円!$G$3)</f>
        <v/>
      </c>
    </row>
    <row r="581" spans="1:13" x14ac:dyDescent="0.25">
      <c r="A581" t="str">
        <f>IF(入力シート_上限3千円!$B592="","",ROW()-1)</f>
        <v/>
      </c>
      <c r="B581" t="str">
        <f t="shared" si="137"/>
        <v/>
      </c>
      <c r="C581" t="str">
        <f t="shared" si="136"/>
        <v/>
      </c>
      <c r="D581" t="str">
        <f t="shared" si="136"/>
        <v/>
      </c>
      <c r="E581" s="25" t="str">
        <f t="shared" si="136"/>
        <v/>
      </c>
      <c r="F581" t="str">
        <f t="shared" si="138"/>
        <v/>
      </c>
      <c r="G581" t="str">
        <f t="shared" si="134"/>
        <v/>
      </c>
      <c r="H581" t="str">
        <f t="shared" si="134"/>
        <v/>
      </c>
      <c r="I581" t="str">
        <f t="shared" si="139"/>
        <v/>
      </c>
      <c r="J581" t="str">
        <f t="shared" si="135"/>
        <v/>
      </c>
      <c r="K581" t="str">
        <f t="shared" si="135"/>
        <v/>
      </c>
      <c r="L581" t="str">
        <f>IF(OR($A581="",入力シート_上限3千円!$G$2=""),"",入力シート_上限3千円!$G$2)</f>
        <v/>
      </c>
      <c r="M581" t="str">
        <f>IF(OR($A581="",入力シート_上限3千円!$G$3=""),"",入力シート_上限3千円!$G$3)</f>
        <v/>
      </c>
    </row>
    <row r="582" spans="1:13" x14ac:dyDescent="0.25">
      <c r="A582" t="str">
        <f>IF(入力シート_上限3千円!$B593="","",ROW()-1)</f>
        <v/>
      </c>
      <c r="B582" t="str">
        <f t="shared" si="137"/>
        <v/>
      </c>
      <c r="C582" t="str">
        <f t="shared" si="136"/>
        <v/>
      </c>
      <c r="D582" t="str">
        <f t="shared" si="136"/>
        <v/>
      </c>
      <c r="E582" s="25" t="str">
        <f t="shared" si="136"/>
        <v/>
      </c>
      <c r="F582" t="str">
        <f t="shared" si="138"/>
        <v/>
      </c>
      <c r="G582" t="str">
        <f t="shared" ref="G582:H601" si="140">IFERROR(IF(VLOOKUP($A582,実績一覧,COLUMN()+1,FALSE)=0,"",VLOOKUP($A582,実績一覧,COLUMN()+1,FALSE)),"")</f>
        <v/>
      </c>
      <c r="H582" t="str">
        <f t="shared" si="140"/>
        <v/>
      </c>
      <c r="I582" t="str">
        <f t="shared" si="139"/>
        <v/>
      </c>
      <c r="J582" t="str">
        <f t="shared" ref="J582:K601" si="141">IFERROR(IF(VLOOKUP($A582,実績一覧,COLUMN()+3,FALSE)=0,"",VLOOKUP($A582,実績一覧,COLUMN()+3,FALSE)),"")</f>
        <v/>
      </c>
      <c r="K582" t="str">
        <f t="shared" si="141"/>
        <v/>
      </c>
      <c r="L582" t="str">
        <f>IF(OR($A582="",入力シート_上限3千円!$G$2=""),"",入力シート_上限3千円!$G$2)</f>
        <v/>
      </c>
      <c r="M582" t="str">
        <f>IF(OR($A582="",入力シート_上限3千円!$G$3=""),"",入力シート_上限3千円!$G$3)</f>
        <v/>
      </c>
    </row>
    <row r="583" spans="1:13" x14ac:dyDescent="0.25">
      <c r="A583" t="str">
        <f>IF(入力シート_上限3千円!$B594="","",ROW()-1)</f>
        <v/>
      </c>
      <c r="B583" t="str">
        <f t="shared" si="137"/>
        <v/>
      </c>
      <c r="C583" t="str">
        <f t="shared" si="136"/>
        <v/>
      </c>
      <c r="D583" t="str">
        <f t="shared" si="136"/>
        <v/>
      </c>
      <c r="E583" s="25" t="str">
        <f t="shared" si="136"/>
        <v/>
      </c>
      <c r="F583" t="str">
        <f t="shared" si="138"/>
        <v/>
      </c>
      <c r="G583" t="str">
        <f t="shared" si="140"/>
        <v/>
      </c>
      <c r="H583" t="str">
        <f t="shared" si="140"/>
        <v/>
      </c>
      <c r="I583" t="str">
        <f t="shared" si="139"/>
        <v/>
      </c>
      <c r="J583" t="str">
        <f t="shared" si="141"/>
        <v/>
      </c>
      <c r="K583" t="str">
        <f t="shared" si="141"/>
        <v/>
      </c>
      <c r="L583" t="str">
        <f>IF(OR($A583="",入力シート_上限3千円!$G$2=""),"",入力シート_上限3千円!$G$2)</f>
        <v/>
      </c>
      <c r="M583" t="str">
        <f>IF(OR($A583="",入力シート_上限3千円!$G$3=""),"",入力シート_上限3千円!$G$3)</f>
        <v/>
      </c>
    </row>
    <row r="584" spans="1:13" x14ac:dyDescent="0.25">
      <c r="A584" t="str">
        <f>IF(入力シート_上限3千円!$B595="","",ROW()-1)</f>
        <v/>
      </c>
      <c r="B584" t="str">
        <f t="shared" si="137"/>
        <v/>
      </c>
      <c r="C584" t="str">
        <f t="shared" si="136"/>
        <v/>
      </c>
      <c r="D584" t="str">
        <f t="shared" si="136"/>
        <v/>
      </c>
      <c r="E584" s="25" t="str">
        <f t="shared" si="136"/>
        <v/>
      </c>
      <c r="F584" t="str">
        <f t="shared" si="138"/>
        <v/>
      </c>
      <c r="G584" t="str">
        <f t="shared" si="140"/>
        <v/>
      </c>
      <c r="H584" t="str">
        <f t="shared" si="140"/>
        <v/>
      </c>
      <c r="I584" t="str">
        <f t="shared" si="139"/>
        <v/>
      </c>
      <c r="J584" t="str">
        <f t="shared" si="141"/>
        <v/>
      </c>
      <c r="K584" t="str">
        <f t="shared" si="141"/>
        <v/>
      </c>
      <c r="L584" t="str">
        <f>IF(OR($A584="",入力シート_上限3千円!$G$2=""),"",入力シート_上限3千円!$G$2)</f>
        <v/>
      </c>
      <c r="M584" t="str">
        <f>IF(OR($A584="",入力シート_上限3千円!$G$3=""),"",入力シート_上限3千円!$G$3)</f>
        <v/>
      </c>
    </row>
    <row r="585" spans="1:13" x14ac:dyDescent="0.25">
      <c r="A585" t="str">
        <f>IF(入力シート_上限3千円!$B596="","",ROW()-1)</f>
        <v/>
      </c>
      <c r="B585" t="str">
        <f t="shared" si="137"/>
        <v/>
      </c>
      <c r="C585" t="str">
        <f t="shared" si="136"/>
        <v/>
      </c>
      <c r="D585" t="str">
        <f t="shared" si="136"/>
        <v/>
      </c>
      <c r="E585" s="25" t="str">
        <f t="shared" si="136"/>
        <v/>
      </c>
      <c r="F585" t="str">
        <f t="shared" si="138"/>
        <v/>
      </c>
      <c r="G585" t="str">
        <f t="shared" si="140"/>
        <v/>
      </c>
      <c r="H585" t="str">
        <f t="shared" si="140"/>
        <v/>
      </c>
      <c r="I585" t="str">
        <f t="shared" si="139"/>
        <v/>
      </c>
      <c r="J585" t="str">
        <f t="shared" si="141"/>
        <v/>
      </c>
      <c r="K585" t="str">
        <f t="shared" si="141"/>
        <v/>
      </c>
      <c r="L585" t="str">
        <f>IF(OR($A585="",入力シート_上限3千円!$G$2=""),"",入力シート_上限3千円!$G$2)</f>
        <v/>
      </c>
      <c r="M585" t="str">
        <f>IF(OR($A585="",入力シート_上限3千円!$G$3=""),"",入力シート_上限3千円!$G$3)</f>
        <v/>
      </c>
    </row>
    <row r="586" spans="1:13" x14ac:dyDescent="0.25">
      <c r="A586" t="str">
        <f>IF(入力シート_上限3千円!$B597="","",ROW()-1)</f>
        <v/>
      </c>
      <c r="B586" t="str">
        <f t="shared" si="137"/>
        <v/>
      </c>
      <c r="C586" t="str">
        <f t="shared" si="136"/>
        <v/>
      </c>
      <c r="D586" t="str">
        <f t="shared" si="136"/>
        <v/>
      </c>
      <c r="E586" s="25" t="str">
        <f t="shared" si="136"/>
        <v/>
      </c>
      <c r="F586" t="str">
        <f t="shared" si="138"/>
        <v/>
      </c>
      <c r="G586" t="str">
        <f t="shared" si="140"/>
        <v/>
      </c>
      <c r="H586" t="str">
        <f t="shared" si="140"/>
        <v/>
      </c>
      <c r="I586" t="str">
        <f t="shared" si="139"/>
        <v/>
      </c>
      <c r="J586" t="str">
        <f t="shared" si="141"/>
        <v/>
      </c>
      <c r="K586" t="str">
        <f t="shared" si="141"/>
        <v/>
      </c>
      <c r="L586" t="str">
        <f>IF(OR($A586="",入力シート_上限3千円!$G$2=""),"",入力シート_上限3千円!$G$2)</f>
        <v/>
      </c>
      <c r="M586" t="str">
        <f>IF(OR($A586="",入力シート_上限3千円!$G$3=""),"",入力シート_上限3千円!$G$3)</f>
        <v/>
      </c>
    </row>
    <row r="587" spans="1:13" x14ac:dyDescent="0.25">
      <c r="A587" t="str">
        <f>IF(入力シート_上限3千円!$B598="","",ROW()-1)</f>
        <v/>
      </c>
      <c r="B587" t="str">
        <f t="shared" si="137"/>
        <v/>
      </c>
      <c r="C587" t="str">
        <f t="shared" si="136"/>
        <v/>
      </c>
      <c r="D587" t="str">
        <f t="shared" si="136"/>
        <v/>
      </c>
      <c r="E587" s="25" t="str">
        <f t="shared" si="136"/>
        <v/>
      </c>
      <c r="F587" t="str">
        <f t="shared" si="138"/>
        <v/>
      </c>
      <c r="G587" t="str">
        <f t="shared" si="140"/>
        <v/>
      </c>
      <c r="H587" t="str">
        <f t="shared" si="140"/>
        <v/>
      </c>
      <c r="I587" t="str">
        <f t="shared" si="139"/>
        <v/>
      </c>
      <c r="J587" t="str">
        <f t="shared" si="141"/>
        <v/>
      </c>
      <c r="K587" t="str">
        <f t="shared" si="141"/>
        <v/>
      </c>
      <c r="L587" t="str">
        <f>IF(OR($A587="",入力シート_上限3千円!$G$2=""),"",入力シート_上限3千円!$G$2)</f>
        <v/>
      </c>
      <c r="M587" t="str">
        <f>IF(OR($A587="",入力シート_上限3千円!$G$3=""),"",入力シート_上限3千円!$G$3)</f>
        <v/>
      </c>
    </row>
    <row r="588" spans="1:13" x14ac:dyDescent="0.25">
      <c r="A588" t="str">
        <f>IF(入力シート_上限3千円!$B599="","",ROW()-1)</f>
        <v/>
      </c>
      <c r="B588" t="str">
        <f t="shared" si="137"/>
        <v/>
      </c>
      <c r="C588" t="str">
        <f t="shared" si="136"/>
        <v/>
      </c>
      <c r="D588" t="str">
        <f t="shared" si="136"/>
        <v/>
      </c>
      <c r="E588" s="25" t="str">
        <f t="shared" si="136"/>
        <v/>
      </c>
      <c r="F588" t="str">
        <f t="shared" si="138"/>
        <v/>
      </c>
      <c r="G588" t="str">
        <f t="shared" si="140"/>
        <v/>
      </c>
      <c r="H588" t="str">
        <f t="shared" si="140"/>
        <v/>
      </c>
      <c r="I588" t="str">
        <f t="shared" si="139"/>
        <v/>
      </c>
      <c r="J588" t="str">
        <f t="shared" si="141"/>
        <v/>
      </c>
      <c r="K588" t="str">
        <f t="shared" si="141"/>
        <v/>
      </c>
      <c r="L588" t="str">
        <f>IF(OR($A588="",入力シート_上限3千円!$G$2=""),"",入力シート_上限3千円!$G$2)</f>
        <v/>
      </c>
      <c r="M588" t="str">
        <f>IF(OR($A588="",入力シート_上限3千円!$G$3=""),"",入力シート_上限3千円!$G$3)</f>
        <v/>
      </c>
    </row>
    <row r="589" spans="1:13" x14ac:dyDescent="0.25">
      <c r="A589" t="str">
        <f>IF(入力シート_上限3千円!$B600="","",ROW()-1)</f>
        <v/>
      </c>
      <c r="B589" t="str">
        <f t="shared" si="137"/>
        <v/>
      </c>
      <c r="C589" t="str">
        <f t="shared" si="136"/>
        <v/>
      </c>
      <c r="D589" t="str">
        <f t="shared" si="136"/>
        <v/>
      </c>
      <c r="E589" s="25" t="str">
        <f t="shared" si="136"/>
        <v/>
      </c>
      <c r="F589" t="str">
        <f t="shared" si="138"/>
        <v/>
      </c>
      <c r="G589" t="str">
        <f t="shared" si="140"/>
        <v/>
      </c>
      <c r="H589" t="str">
        <f t="shared" si="140"/>
        <v/>
      </c>
      <c r="I589" t="str">
        <f t="shared" si="139"/>
        <v/>
      </c>
      <c r="J589" t="str">
        <f t="shared" si="141"/>
        <v/>
      </c>
      <c r="K589" t="str">
        <f t="shared" si="141"/>
        <v/>
      </c>
      <c r="L589" t="str">
        <f>IF(OR($A589="",入力シート_上限3千円!$G$2=""),"",入力シート_上限3千円!$G$2)</f>
        <v/>
      </c>
      <c r="M589" t="str">
        <f>IF(OR($A589="",入力シート_上限3千円!$G$3=""),"",入力シート_上限3千円!$G$3)</f>
        <v/>
      </c>
    </row>
    <row r="590" spans="1:13" x14ac:dyDescent="0.25">
      <c r="A590" t="str">
        <f>IF(入力シート_上限3千円!$B601="","",ROW()-1)</f>
        <v/>
      </c>
      <c r="B590" t="str">
        <f t="shared" si="137"/>
        <v/>
      </c>
      <c r="C590" t="str">
        <f t="shared" si="136"/>
        <v/>
      </c>
      <c r="D590" t="str">
        <f t="shared" si="136"/>
        <v/>
      </c>
      <c r="E590" s="25" t="str">
        <f t="shared" si="136"/>
        <v/>
      </c>
      <c r="F590" t="str">
        <f t="shared" si="138"/>
        <v/>
      </c>
      <c r="G590" t="str">
        <f t="shared" si="140"/>
        <v/>
      </c>
      <c r="H590" t="str">
        <f t="shared" si="140"/>
        <v/>
      </c>
      <c r="I590" t="str">
        <f t="shared" si="139"/>
        <v/>
      </c>
      <c r="J590" t="str">
        <f t="shared" si="141"/>
        <v/>
      </c>
      <c r="K590" t="str">
        <f t="shared" si="141"/>
        <v/>
      </c>
      <c r="L590" t="str">
        <f>IF(OR($A590="",入力シート_上限3千円!$G$2=""),"",入力シート_上限3千円!$G$2)</f>
        <v/>
      </c>
      <c r="M590" t="str">
        <f>IF(OR($A590="",入力シート_上限3千円!$G$3=""),"",入力シート_上限3千円!$G$3)</f>
        <v/>
      </c>
    </row>
    <row r="591" spans="1:13" x14ac:dyDescent="0.25">
      <c r="A591" t="str">
        <f>IF(入力シート_上限3千円!$B602="","",ROW()-1)</f>
        <v/>
      </c>
      <c r="B591" t="str">
        <f t="shared" si="137"/>
        <v/>
      </c>
      <c r="C591" t="str">
        <f t="shared" si="136"/>
        <v/>
      </c>
      <c r="D591" t="str">
        <f t="shared" si="136"/>
        <v/>
      </c>
      <c r="E591" s="25" t="str">
        <f t="shared" si="136"/>
        <v/>
      </c>
      <c r="F591" t="str">
        <f t="shared" si="138"/>
        <v/>
      </c>
      <c r="G591" t="str">
        <f t="shared" si="140"/>
        <v/>
      </c>
      <c r="H591" t="str">
        <f t="shared" si="140"/>
        <v/>
      </c>
      <c r="I591" t="str">
        <f t="shared" si="139"/>
        <v/>
      </c>
      <c r="J591" t="str">
        <f t="shared" si="141"/>
        <v/>
      </c>
      <c r="K591" t="str">
        <f t="shared" si="141"/>
        <v/>
      </c>
      <c r="L591" t="str">
        <f>IF(OR($A591="",入力シート_上限3千円!$G$2=""),"",入力シート_上限3千円!$G$2)</f>
        <v/>
      </c>
      <c r="M591" t="str">
        <f>IF(OR($A591="",入力シート_上限3千円!$G$3=""),"",入力シート_上限3千円!$G$3)</f>
        <v/>
      </c>
    </row>
    <row r="592" spans="1:13" x14ac:dyDescent="0.25">
      <c r="A592" t="str">
        <f>IF(入力シート_上限3千円!$B603="","",ROW()-1)</f>
        <v/>
      </c>
      <c r="B592" t="str">
        <f t="shared" si="137"/>
        <v/>
      </c>
      <c r="C592" t="str">
        <f t="shared" si="136"/>
        <v/>
      </c>
      <c r="D592" t="str">
        <f t="shared" si="136"/>
        <v/>
      </c>
      <c r="E592" s="25" t="str">
        <f t="shared" si="136"/>
        <v/>
      </c>
      <c r="F592" t="str">
        <f t="shared" si="138"/>
        <v/>
      </c>
      <c r="G592" t="str">
        <f t="shared" si="140"/>
        <v/>
      </c>
      <c r="H592" t="str">
        <f t="shared" si="140"/>
        <v/>
      </c>
      <c r="I592" t="str">
        <f t="shared" si="139"/>
        <v/>
      </c>
      <c r="J592" t="str">
        <f t="shared" si="141"/>
        <v/>
      </c>
      <c r="K592" t="str">
        <f t="shared" si="141"/>
        <v/>
      </c>
      <c r="L592" t="str">
        <f>IF(OR($A592="",入力シート_上限3千円!$G$2=""),"",入力シート_上限3千円!$G$2)</f>
        <v/>
      </c>
      <c r="M592" t="str">
        <f>IF(OR($A592="",入力シート_上限3千円!$G$3=""),"",入力シート_上限3千円!$G$3)</f>
        <v/>
      </c>
    </row>
    <row r="593" spans="1:13" x14ac:dyDescent="0.25">
      <c r="A593" t="str">
        <f>IF(入力シート_上限3千円!$B604="","",ROW()-1)</f>
        <v/>
      </c>
      <c r="B593" t="str">
        <f t="shared" si="137"/>
        <v/>
      </c>
      <c r="C593" t="str">
        <f t="shared" si="136"/>
        <v/>
      </c>
      <c r="D593" t="str">
        <f t="shared" si="136"/>
        <v/>
      </c>
      <c r="E593" s="25" t="str">
        <f t="shared" si="136"/>
        <v/>
      </c>
      <c r="F593" t="str">
        <f t="shared" si="138"/>
        <v/>
      </c>
      <c r="G593" t="str">
        <f t="shared" si="140"/>
        <v/>
      </c>
      <c r="H593" t="str">
        <f t="shared" si="140"/>
        <v/>
      </c>
      <c r="I593" t="str">
        <f t="shared" si="139"/>
        <v/>
      </c>
      <c r="J593" t="str">
        <f t="shared" si="141"/>
        <v/>
      </c>
      <c r="K593" t="str">
        <f t="shared" si="141"/>
        <v/>
      </c>
      <c r="L593" t="str">
        <f>IF(OR($A593="",入力シート_上限3千円!$G$2=""),"",入力シート_上限3千円!$G$2)</f>
        <v/>
      </c>
      <c r="M593" t="str">
        <f>IF(OR($A593="",入力シート_上限3千円!$G$3=""),"",入力シート_上限3千円!$G$3)</f>
        <v/>
      </c>
    </row>
    <row r="594" spans="1:13" x14ac:dyDescent="0.25">
      <c r="A594" t="str">
        <f>IF(入力シート_上限3千円!$B605="","",ROW()-1)</f>
        <v/>
      </c>
      <c r="B594" t="str">
        <f t="shared" si="137"/>
        <v/>
      </c>
      <c r="C594" t="str">
        <f t="shared" si="136"/>
        <v/>
      </c>
      <c r="D594" t="str">
        <f t="shared" si="136"/>
        <v/>
      </c>
      <c r="E594" s="25" t="str">
        <f t="shared" si="136"/>
        <v/>
      </c>
      <c r="F594" t="str">
        <f t="shared" si="138"/>
        <v/>
      </c>
      <c r="G594" t="str">
        <f t="shared" si="140"/>
        <v/>
      </c>
      <c r="H594" t="str">
        <f t="shared" si="140"/>
        <v/>
      </c>
      <c r="I594" t="str">
        <f t="shared" si="139"/>
        <v/>
      </c>
      <c r="J594" t="str">
        <f t="shared" si="141"/>
        <v/>
      </c>
      <c r="K594" t="str">
        <f t="shared" si="141"/>
        <v/>
      </c>
      <c r="L594" t="str">
        <f>IF(OR($A594="",入力シート_上限3千円!$G$2=""),"",入力シート_上限3千円!$G$2)</f>
        <v/>
      </c>
      <c r="M594" t="str">
        <f>IF(OR($A594="",入力シート_上限3千円!$G$3=""),"",入力シート_上限3千円!$G$3)</f>
        <v/>
      </c>
    </row>
    <row r="595" spans="1:13" x14ac:dyDescent="0.25">
      <c r="A595" t="str">
        <f>IF(入力シート_上限3千円!$B606="","",ROW()-1)</f>
        <v/>
      </c>
      <c r="B595" t="str">
        <f t="shared" si="137"/>
        <v/>
      </c>
      <c r="C595" t="str">
        <f t="shared" si="136"/>
        <v/>
      </c>
      <c r="D595" t="str">
        <f t="shared" si="136"/>
        <v/>
      </c>
      <c r="E595" s="25" t="str">
        <f t="shared" si="136"/>
        <v/>
      </c>
      <c r="F595" t="str">
        <f t="shared" si="138"/>
        <v/>
      </c>
      <c r="G595" t="str">
        <f t="shared" si="140"/>
        <v/>
      </c>
      <c r="H595" t="str">
        <f t="shared" si="140"/>
        <v/>
      </c>
      <c r="I595" t="str">
        <f t="shared" si="139"/>
        <v/>
      </c>
      <c r="J595" t="str">
        <f t="shared" si="141"/>
        <v/>
      </c>
      <c r="K595" t="str">
        <f t="shared" si="141"/>
        <v/>
      </c>
      <c r="L595" t="str">
        <f>IF(OR($A595="",入力シート_上限3千円!$G$2=""),"",入力シート_上限3千円!$G$2)</f>
        <v/>
      </c>
      <c r="M595" t="str">
        <f>IF(OR($A595="",入力シート_上限3千円!$G$3=""),"",入力シート_上限3千円!$G$3)</f>
        <v/>
      </c>
    </row>
    <row r="596" spans="1:13" x14ac:dyDescent="0.25">
      <c r="A596" t="str">
        <f>IF(入力シート_上限3千円!$B607="","",ROW()-1)</f>
        <v/>
      </c>
      <c r="B596" t="str">
        <f t="shared" si="137"/>
        <v/>
      </c>
      <c r="C596" t="str">
        <f t="shared" si="136"/>
        <v/>
      </c>
      <c r="D596" t="str">
        <f t="shared" si="136"/>
        <v/>
      </c>
      <c r="E596" s="25" t="str">
        <f t="shared" si="136"/>
        <v/>
      </c>
      <c r="F596" t="str">
        <f t="shared" si="138"/>
        <v/>
      </c>
      <c r="G596" t="str">
        <f t="shared" si="140"/>
        <v/>
      </c>
      <c r="H596" t="str">
        <f t="shared" si="140"/>
        <v/>
      </c>
      <c r="I596" t="str">
        <f t="shared" si="139"/>
        <v/>
      </c>
      <c r="J596" t="str">
        <f t="shared" si="141"/>
        <v/>
      </c>
      <c r="K596" t="str">
        <f t="shared" si="141"/>
        <v/>
      </c>
      <c r="L596" t="str">
        <f>IF(OR($A596="",入力シート_上限3千円!$G$2=""),"",入力シート_上限3千円!$G$2)</f>
        <v/>
      </c>
      <c r="M596" t="str">
        <f>IF(OR($A596="",入力シート_上限3千円!$G$3=""),"",入力シート_上限3千円!$G$3)</f>
        <v/>
      </c>
    </row>
    <row r="597" spans="1:13" x14ac:dyDescent="0.25">
      <c r="A597" t="str">
        <f>IF(入力シート_上限3千円!$B608="","",ROW()-1)</f>
        <v/>
      </c>
      <c r="B597" t="str">
        <f t="shared" si="137"/>
        <v/>
      </c>
      <c r="C597" t="str">
        <f t="shared" si="136"/>
        <v/>
      </c>
      <c r="D597" t="str">
        <f t="shared" si="136"/>
        <v/>
      </c>
      <c r="E597" s="25" t="str">
        <f t="shared" si="136"/>
        <v/>
      </c>
      <c r="F597" t="str">
        <f t="shared" si="138"/>
        <v/>
      </c>
      <c r="G597" t="str">
        <f t="shared" si="140"/>
        <v/>
      </c>
      <c r="H597" t="str">
        <f t="shared" si="140"/>
        <v/>
      </c>
      <c r="I597" t="str">
        <f t="shared" si="139"/>
        <v/>
      </c>
      <c r="J597" t="str">
        <f t="shared" si="141"/>
        <v/>
      </c>
      <c r="K597" t="str">
        <f t="shared" si="141"/>
        <v/>
      </c>
      <c r="L597" t="str">
        <f>IF(OR($A597="",入力シート_上限3千円!$G$2=""),"",入力シート_上限3千円!$G$2)</f>
        <v/>
      </c>
      <c r="M597" t="str">
        <f>IF(OR($A597="",入力シート_上限3千円!$G$3=""),"",入力シート_上限3千円!$G$3)</f>
        <v/>
      </c>
    </row>
    <row r="598" spans="1:13" x14ac:dyDescent="0.25">
      <c r="A598" t="str">
        <f>IF(入力シート_上限3千円!$B609="","",ROW()-1)</f>
        <v/>
      </c>
      <c r="B598" t="str">
        <f t="shared" si="137"/>
        <v/>
      </c>
      <c r="C598" t="str">
        <f t="shared" si="136"/>
        <v/>
      </c>
      <c r="D598" t="str">
        <f t="shared" si="136"/>
        <v/>
      </c>
      <c r="E598" s="25" t="str">
        <f t="shared" si="136"/>
        <v/>
      </c>
      <c r="F598" t="str">
        <f t="shared" si="138"/>
        <v/>
      </c>
      <c r="G598" t="str">
        <f t="shared" si="140"/>
        <v/>
      </c>
      <c r="H598" t="str">
        <f t="shared" si="140"/>
        <v/>
      </c>
      <c r="I598" t="str">
        <f t="shared" si="139"/>
        <v/>
      </c>
      <c r="J598" t="str">
        <f t="shared" si="141"/>
        <v/>
      </c>
      <c r="K598" t="str">
        <f t="shared" si="141"/>
        <v/>
      </c>
      <c r="L598" t="str">
        <f>IF(OR($A598="",入力シート_上限3千円!$G$2=""),"",入力シート_上限3千円!$G$2)</f>
        <v/>
      </c>
      <c r="M598" t="str">
        <f>IF(OR($A598="",入力シート_上限3千円!$G$3=""),"",入力シート_上限3千円!$G$3)</f>
        <v/>
      </c>
    </row>
    <row r="599" spans="1:13" x14ac:dyDescent="0.25">
      <c r="A599" t="str">
        <f>IF(入力シート_上限3千円!$B610="","",ROW()-1)</f>
        <v/>
      </c>
      <c r="B599" t="str">
        <f t="shared" si="137"/>
        <v/>
      </c>
      <c r="C599" t="str">
        <f t="shared" si="136"/>
        <v/>
      </c>
      <c r="D599" t="str">
        <f t="shared" si="136"/>
        <v/>
      </c>
      <c r="E599" s="25" t="str">
        <f t="shared" si="136"/>
        <v/>
      </c>
      <c r="F599" t="str">
        <f t="shared" si="138"/>
        <v/>
      </c>
      <c r="G599" t="str">
        <f t="shared" si="140"/>
        <v/>
      </c>
      <c r="H599" t="str">
        <f t="shared" si="140"/>
        <v/>
      </c>
      <c r="I599" t="str">
        <f t="shared" si="139"/>
        <v/>
      </c>
      <c r="J599" t="str">
        <f t="shared" si="141"/>
        <v/>
      </c>
      <c r="K599" t="str">
        <f t="shared" si="141"/>
        <v/>
      </c>
      <c r="L599" t="str">
        <f>IF(OR($A599="",入力シート_上限3千円!$G$2=""),"",入力シート_上限3千円!$G$2)</f>
        <v/>
      </c>
      <c r="M599" t="str">
        <f>IF(OR($A599="",入力シート_上限3千円!$G$3=""),"",入力シート_上限3千円!$G$3)</f>
        <v/>
      </c>
    </row>
    <row r="600" spans="1:13" x14ac:dyDescent="0.25">
      <c r="A600" t="str">
        <f>IF(入力シート_上限3千円!$B611="","",ROW()-1)</f>
        <v/>
      </c>
      <c r="B600" t="str">
        <f t="shared" si="137"/>
        <v/>
      </c>
      <c r="C600" t="str">
        <f t="shared" si="136"/>
        <v/>
      </c>
      <c r="D600" t="str">
        <f t="shared" si="136"/>
        <v/>
      </c>
      <c r="E600" s="25" t="str">
        <f t="shared" si="136"/>
        <v/>
      </c>
      <c r="F600" t="str">
        <f t="shared" si="138"/>
        <v/>
      </c>
      <c r="G600" t="str">
        <f t="shared" si="140"/>
        <v/>
      </c>
      <c r="H600" t="str">
        <f t="shared" si="140"/>
        <v/>
      </c>
      <c r="I600" t="str">
        <f t="shared" si="139"/>
        <v/>
      </c>
      <c r="J600" t="str">
        <f t="shared" si="141"/>
        <v/>
      </c>
      <c r="K600" t="str">
        <f t="shared" si="141"/>
        <v/>
      </c>
      <c r="L600" t="str">
        <f>IF(OR($A600="",入力シート_上限3千円!$G$2=""),"",入力シート_上限3千円!$G$2)</f>
        <v/>
      </c>
      <c r="M600" t="str">
        <f>IF(OR($A600="",入力シート_上限3千円!$G$3=""),"",入力シート_上限3千円!$G$3)</f>
        <v/>
      </c>
    </row>
    <row r="601" spans="1:13" x14ac:dyDescent="0.25">
      <c r="A601" t="str">
        <f>IF(入力シート_上限3千円!$B612="","",ROW()-1)</f>
        <v/>
      </c>
      <c r="B601" t="str">
        <f t="shared" si="137"/>
        <v/>
      </c>
      <c r="C601" t="str">
        <f t="shared" si="136"/>
        <v/>
      </c>
      <c r="D601" t="str">
        <f t="shared" si="136"/>
        <v/>
      </c>
      <c r="E601" s="25" t="str">
        <f t="shared" si="136"/>
        <v/>
      </c>
      <c r="F601" t="str">
        <f t="shared" si="138"/>
        <v/>
      </c>
      <c r="G601" t="str">
        <f t="shared" si="140"/>
        <v/>
      </c>
      <c r="H601" t="str">
        <f t="shared" si="140"/>
        <v/>
      </c>
      <c r="I601" t="str">
        <f t="shared" si="139"/>
        <v/>
      </c>
      <c r="J601" t="str">
        <f t="shared" si="141"/>
        <v/>
      </c>
      <c r="K601" t="str">
        <f t="shared" si="141"/>
        <v/>
      </c>
      <c r="L601" t="str">
        <f>IF(OR($A601="",入力シート_上限3千円!$G$2=""),"",入力シート_上限3千円!$G$2)</f>
        <v/>
      </c>
      <c r="M601" t="str">
        <f>IF(OR($A601="",入力シート_上限3千円!$G$3=""),"",入力シート_上限3千円!$G$3)</f>
        <v/>
      </c>
    </row>
    <row r="602" spans="1:13" x14ac:dyDescent="0.25">
      <c r="A602" t="str">
        <f>IF(入力シート_上限3千円!$B613="","",ROW()-1)</f>
        <v/>
      </c>
      <c r="B602" t="str">
        <f t="shared" si="137"/>
        <v/>
      </c>
      <c r="C602" t="str">
        <f t="shared" si="136"/>
        <v/>
      </c>
      <c r="D602" t="str">
        <f t="shared" si="136"/>
        <v/>
      </c>
      <c r="E602" s="25" t="str">
        <f t="shared" si="136"/>
        <v/>
      </c>
      <c r="F602" t="str">
        <f t="shared" si="138"/>
        <v/>
      </c>
      <c r="G602" t="str">
        <f t="shared" ref="G602:H621" si="142">IFERROR(IF(VLOOKUP($A602,実績一覧,COLUMN()+1,FALSE)=0,"",VLOOKUP($A602,実績一覧,COLUMN()+1,FALSE)),"")</f>
        <v/>
      </c>
      <c r="H602" t="str">
        <f t="shared" si="142"/>
        <v/>
      </c>
      <c r="I602" t="str">
        <f t="shared" si="139"/>
        <v/>
      </c>
      <c r="J602" t="str">
        <f t="shared" ref="J602:K621" si="143">IFERROR(IF(VLOOKUP($A602,実績一覧,COLUMN()+3,FALSE)=0,"",VLOOKUP($A602,実績一覧,COLUMN()+3,FALSE)),"")</f>
        <v/>
      </c>
      <c r="K602" t="str">
        <f t="shared" si="143"/>
        <v/>
      </c>
      <c r="L602" t="str">
        <f>IF(OR($A602="",入力シート_上限3千円!$G$2=""),"",入力シート_上限3千円!$G$2)</f>
        <v/>
      </c>
      <c r="M602" t="str">
        <f>IF(OR($A602="",入力シート_上限3千円!$G$3=""),"",入力シート_上限3千円!$G$3)</f>
        <v/>
      </c>
    </row>
    <row r="603" spans="1:13" x14ac:dyDescent="0.25">
      <c r="A603" t="str">
        <f>IF(入力シート_上限3千円!$B614="","",ROW()-1)</f>
        <v/>
      </c>
      <c r="B603" t="str">
        <f t="shared" si="137"/>
        <v/>
      </c>
      <c r="C603" t="str">
        <f t="shared" si="136"/>
        <v/>
      </c>
      <c r="D603" t="str">
        <f t="shared" si="136"/>
        <v/>
      </c>
      <c r="E603" s="25" t="str">
        <f t="shared" si="136"/>
        <v/>
      </c>
      <c r="F603" t="str">
        <f t="shared" si="138"/>
        <v/>
      </c>
      <c r="G603" t="str">
        <f t="shared" si="142"/>
        <v/>
      </c>
      <c r="H603" t="str">
        <f t="shared" si="142"/>
        <v/>
      </c>
      <c r="I603" t="str">
        <f t="shared" si="139"/>
        <v/>
      </c>
      <c r="J603" t="str">
        <f t="shared" si="143"/>
        <v/>
      </c>
      <c r="K603" t="str">
        <f t="shared" si="143"/>
        <v/>
      </c>
      <c r="L603" t="str">
        <f>IF(OR($A603="",入力シート_上限3千円!$G$2=""),"",入力シート_上限3千円!$G$2)</f>
        <v/>
      </c>
      <c r="M603" t="str">
        <f>IF(OR($A603="",入力シート_上限3千円!$G$3=""),"",入力シート_上限3千円!$G$3)</f>
        <v/>
      </c>
    </row>
    <row r="604" spans="1:13" x14ac:dyDescent="0.25">
      <c r="A604" t="str">
        <f>IF(入力シート_上限3千円!$B615="","",ROW()-1)</f>
        <v/>
      </c>
      <c r="B604" t="str">
        <f t="shared" si="137"/>
        <v/>
      </c>
      <c r="C604" t="str">
        <f t="shared" si="136"/>
        <v/>
      </c>
      <c r="D604" t="str">
        <f t="shared" si="136"/>
        <v/>
      </c>
      <c r="E604" s="25" t="str">
        <f t="shared" si="136"/>
        <v/>
      </c>
      <c r="F604" t="str">
        <f t="shared" si="138"/>
        <v/>
      </c>
      <c r="G604" t="str">
        <f t="shared" si="142"/>
        <v/>
      </c>
      <c r="H604" t="str">
        <f t="shared" si="142"/>
        <v/>
      </c>
      <c r="I604" t="str">
        <f t="shared" si="139"/>
        <v/>
      </c>
      <c r="J604" t="str">
        <f t="shared" si="143"/>
        <v/>
      </c>
      <c r="K604" t="str">
        <f t="shared" si="143"/>
        <v/>
      </c>
      <c r="L604" t="str">
        <f>IF(OR($A604="",入力シート_上限3千円!$G$2=""),"",入力シート_上限3千円!$G$2)</f>
        <v/>
      </c>
      <c r="M604" t="str">
        <f>IF(OR($A604="",入力シート_上限3千円!$G$3=""),"",入力シート_上限3千円!$G$3)</f>
        <v/>
      </c>
    </row>
    <row r="605" spans="1:13" x14ac:dyDescent="0.25">
      <c r="A605" t="str">
        <f>IF(入力シート_上限3千円!$B616="","",ROW()-1)</f>
        <v/>
      </c>
      <c r="B605" t="str">
        <f t="shared" si="137"/>
        <v/>
      </c>
      <c r="C605" t="str">
        <f t="shared" si="136"/>
        <v/>
      </c>
      <c r="D605" t="str">
        <f t="shared" si="136"/>
        <v/>
      </c>
      <c r="E605" s="25" t="str">
        <f t="shared" si="136"/>
        <v/>
      </c>
      <c r="F605" t="str">
        <f t="shared" si="138"/>
        <v/>
      </c>
      <c r="G605" t="str">
        <f t="shared" si="142"/>
        <v/>
      </c>
      <c r="H605" t="str">
        <f t="shared" si="142"/>
        <v/>
      </c>
      <c r="I605" t="str">
        <f t="shared" si="139"/>
        <v/>
      </c>
      <c r="J605" t="str">
        <f t="shared" si="143"/>
        <v/>
      </c>
      <c r="K605" t="str">
        <f t="shared" si="143"/>
        <v/>
      </c>
      <c r="L605" t="str">
        <f>IF(OR($A605="",入力シート_上限3千円!$G$2=""),"",入力シート_上限3千円!$G$2)</f>
        <v/>
      </c>
      <c r="M605" t="str">
        <f>IF(OR($A605="",入力シート_上限3千円!$G$3=""),"",入力シート_上限3千円!$G$3)</f>
        <v/>
      </c>
    </row>
    <row r="606" spans="1:13" x14ac:dyDescent="0.25">
      <c r="A606" t="str">
        <f>IF(入力シート_上限3千円!$B617="","",ROW()-1)</f>
        <v/>
      </c>
      <c r="B606" t="str">
        <f t="shared" si="137"/>
        <v/>
      </c>
      <c r="C606" t="str">
        <f t="shared" si="136"/>
        <v/>
      </c>
      <c r="D606" t="str">
        <f t="shared" si="136"/>
        <v/>
      </c>
      <c r="E606" s="25" t="str">
        <f t="shared" si="136"/>
        <v/>
      </c>
      <c r="F606" t="str">
        <f t="shared" si="138"/>
        <v/>
      </c>
      <c r="G606" t="str">
        <f t="shared" si="142"/>
        <v/>
      </c>
      <c r="H606" t="str">
        <f t="shared" si="142"/>
        <v/>
      </c>
      <c r="I606" t="str">
        <f t="shared" si="139"/>
        <v/>
      </c>
      <c r="J606" t="str">
        <f t="shared" si="143"/>
        <v/>
      </c>
      <c r="K606" t="str">
        <f t="shared" si="143"/>
        <v/>
      </c>
      <c r="L606" t="str">
        <f>IF(OR($A606="",入力シート_上限3千円!$G$2=""),"",入力シート_上限3千円!$G$2)</f>
        <v/>
      </c>
      <c r="M606" t="str">
        <f>IF(OR($A606="",入力シート_上限3千円!$G$3=""),"",入力シート_上限3千円!$G$3)</f>
        <v/>
      </c>
    </row>
    <row r="607" spans="1:13" x14ac:dyDescent="0.25">
      <c r="A607" t="str">
        <f>IF(入力シート_上限3千円!$B618="","",ROW()-1)</f>
        <v/>
      </c>
      <c r="B607" t="str">
        <f t="shared" si="137"/>
        <v/>
      </c>
      <c r="C607" t="str">
        <f t="shared" si="136"/>
        <v/>
      </c>
      <c r="D607" t="str">
        <f t="shared" si="136"/>
        <v/>
      </c>
      <c r="E607" s="25" t="str">
        <f t="shared" si="136"/>
        <v/>
      </c>
      <c r="F607" t="str">
        <f t="shared" si="138"/>
        <v/>
      </c>
      <c r="G607" t="str">
        <f t="shared" si="142"/>
        <v/>
      </c>
      <c r="H607" t="str">
        <f t="shared" si="142"/>
        <v/>
      </c>
      <c r="I607" t="str">
        <f t="shared" si="139"/>
        <v/>
      </c>
      <c r="J607" t="str">
        <f t="shared" si="143"/>
        <v/>
      </c>
      <c r="K607" t="str">
        <f t="shared" si="143"/>
        <v/>
      </c>
      <c r="L607" t="str">
        <f>IF(OR($A607="",入力シート_上限3千円!$G$2=""),"",入力シート_上限3千円!$G$2)</f>
        <v/>
      </c>
      <c r="M607" t="str">
        <f>IF(OR($A607="",入力シート_上限3千円!$G$3=""),"",入力シート_上限3千円!$G$3)</f>
        <v/>
      </c>
    </row>
    <row r="608" spans="1:13" x14ac:dyDescent="0.25">
      <c r="A608" t="str">
        <f>IF(入力シート_上限3千円!$B619="","",ROW()-1)</f>
        <v/>
      </c>
      <c r="B608" t="str">
        <f t="shared" si="137"/>
        <v/>
      </c>
      <c r="C608" t="str">
        <f t="shared" si="136"/>
        <v/>
      </c>
      <c r="D608" t="str">
        <f t="shared" si="136"/>
        <v/>
      </c>
      <c r="E608" s="25" t="str">
        <f t="shared" si="136"/>
        <v/>
      </c>
      <c r="F608" t="str">
        <f t="shared" si="138"/>
        <v/>
      </c>
      <c r="G608" t="str">
        <f t="shared" si="142"/>
        <v/>
      </c>
      <c r="H608" t="str">
        <f t="shared" si="142"/>
        <v/>
      </c>
      <c r="I608" t="str">
        <f t="shared" si="139"/>
        <v/>
      </c>
      <c r="J608" t="str">
        <f t="shared" si="143"/>
        <v/>
      </c>
      <c r="K608" t="str">
        <f t="shared" si="143"/>
        <v/>
      </c>
      <c r="L608" t="str">
        <f>IF(OR($A608="",入力シート_上限3千円!$G$2=""),"",入力シート_上限3千円!$G$2)</f>
        <v/>
      </c>
      <c r="M608" t="str">
        <f>IF(OR($A608="",入力シート_上限3千円!$G$3=""),"",入力シート_上限3千円!$G$3)</f>
        <v/>
      </c>
    </row>
    <row r="609" spans="1:13" x14ac:dyDescent="0.25">
      <c r="A609" t="str">
        <f>IF(入力シート_上限3千円!$B620="","",ROW()-1)</f>
        <v/>
      </c>
      <c r="B609" t="str">
        <f t="shared" si="137"/>
        <v/>
      </c>
      <c r="C609" t="str">
        <f t="shared" si="136"/>
        <v/>
      </c>
      <c r="D609" t="str">
        <f t="shared" si="136"/>
        <v/>
      </c>
      <c r="E609" s="25" t="str">
        <f t="shared" si="136"/>
        <v/>
      </c>
      <c r="F609" t="str">
        <f t="shared" si="138"/>
        <v/>
      </c>
      <c r="G609" t="str">
        <f t="shared" si="142"/>
        <v/>
      </c>
      <c r="H609" t="str">
        <f t="shared" si="142"/>
        <v/>
      </c>
      <c r="I609" t="str">
        <f t="shared" si="139"/>
        <v/>
      </c>
      <c r="J609" t="str">
        <f t="shared" si="143"/>
        <v/>
      </c>
      <c r="K609" t="str">
        <f t="shared" si="143"/>
        <v/>
      </c>
      <c r="L609" t="str">
        <f>IF(OR($A609="",入力シート_上限3千円!$G$2=""),"",入力シート_上限3千円!$G$2)</f>
        <v/>
      </c>
      <c r="M609" t="str">
        <f>IF(OR($A609="",入力シート_上限3千円!$G$3=""),"",入力シート_上限3千円!$G$3)</f>
        <v/>
      </c>
    </row>
    <row r="610" spans="1:13" x14ac:dyDescent="0.25">
      <c r="A610" t="str">
        <f>IF(入力シート_上限3千円!$B621="","",ROW()-1)</f>
        <v/>
      </c>
      <c r="B610" t="str">
        <f t="shared" si="137"/>
        <v/>
      </c>
      <c r="C610" t="str">
        <f t="shared" si="136"/>
        <v/>
      </c>
      <c r="D610" t="str">
        <f t="shared" si="136"/>
        <v/>
      </c>
      <c r="E610" s="25" t="str">
        <f t="shared" si="136"/>
        <v/>
      </c>
      <c r="F610" t="str">
        <f t="shared" si="138"/>
        <v/>
      </c>
      <c r="G610" t="str">
        <f t="shared" si="142"/>
        <v/>
      </c>
      <c r="H610" t="str">
        <f t="shared" si="142"/>
        <v/>
      </c>
      <c r="I610" t="str">
        <f t="shared" si="139"/>
        <v/>
      </c>
      <c r="J610" t="str">
        <f t="shared" si="143"/>
        <v/>
      </c>
      <c r="K610" t="str">
        <f t="shared" si="143"/>
        <v/>
      </c>
      <c r="L610" t="str">
        <f>IF(OR($A610="",入力シート_上限3千円!$G$2=""),"",入力シート_上限3千円!$G$2)</f>
        <v/>
      </c>
      <c r="M610" t="str">
        <f>IF(OR($A610="",入力シート_上限3千円!$G$3=""),"",入力シート_上限3千円!$G$3)</f>
        <v/>
      </c>
    </row>
    <row r="611" spans="1:13" x14ac:dyDescent="0.25">
      <c r="A611" t="str">
        <f>IF(入力シート_上限3千円!$B622="","",ROW()-1)</f>
        <v/>
      </c>
      <c r="B611" t="str">
        <f t="shared" si="137"/>
        <v/>
      </c>
      <c r="C611" t="str">
        <f t="shared" si="136"/>
        <v/>
      </c>
      <c r="D611" t="str">
        <f t="shared" si="136"/>
        <v/>
      </c>
      <c r="E611" s="25" t="str">
        <f t="shared" si="136"/>
        <v/>
      </c>
      <c r="F611" t="str">
        <f t="shared" si="138"/>
        <v/>
      </c>
      <c r="G611" t="str">
        <f t="shared" si="142"/>
        <v/>
      </c>
      <c r="H611" t="str">
        <f t="shared" si="142"/>
        <v/>
      </c>
      <c r="I611" t="str">
        <f t="shared" si="139"/>
        <v/>
      </c>
      <c r="J611" t="str">
        <f t="shared" si="143"/>
        <v/>
      </c>
      <c r="K611" t="str">
        <f t="shared" si="143"/>
        <v/>
      </c>
      <c r="L611" t="str">
        <f>IF(OR($A611="",入力シート_上限3千円!$G$2=""),"",入力シート_上限3千円!$G$2)</f>
        <v/>
      </c>
      <c r="M611" t="str">
        <f>IF(OR($A611="",入力シート_上限3千円!$G$3=""),"",入力シート_上限3千円!$G$3)</f>
        <v/>
      </c>
    </row>
    <row r="612" spans="1:13" x14ac:dyDescent="0.25">
      <c r="A612" t="str">
        <f>IF(入力シート_上限3千円!$B623="","",ROW()-1)</f>
        <v/>
      </c>
      <c r="B612" t="str">
        <f t="shared" si="137"/>
        <v/>
      </c>
      <c r="C612" t="str">
        <f t="shared" si="136"/>
        <v/>
      </c>
      <c r="D612" t="str">
        <f t="shared" si="136"/>
        <v/>
      </c>
      <c r="E612" s="25" t="str">
        <f t="shared" si="136"/>
        <v/>
      </c>
      <c r="F612" t="str">
        <f t="shared" si="138"/>
        <v/>
      </c>
      <c r="G612" t="str">
        <f t="shared" si="142"/>
        <v/>
      </c>
      <c r="H612" t="str">
        <f t="shared" si="142"/>
        <v/>
      </c>
      <c r="I612" t="str">
        <f t="shared" si="139"/>
        <v/>
      </c>
      <c r="J612" t="str">
        <f t="shared" si="143"/>
        <v/>
      </c>
      <c r="K612" t="str">
        <f t="shared" si="143"/>
        <v/>
      </c>
      <c r="L612" t="str">
        <f>IF(OR($A612="",入力シート_上限3千円!$G$2=""),"",入力シート_上限3千円!$G$2)</f>
        <v/>
      </c>
      <c r="M612" t="str">
        <f>IF(OR($A612="",入力シート_上限3千円!$G$3=""),"",入力シート_上限3千円!$G$3)</f>
        <v/>
      </c>
    </row>
    <row r="613" spans="1:13" x14ac:dyDescent="0.25">
      <c r="A613" t="str">
        <f>IF(入力シート_上限3千円!$B624="","",ROW()-1)</f>
        <v/>
      </c>
      <c r="B613" t="str">
        <f t="shared" si="137"/>
        <v/>
      </c>
      <c r="C613" t="str">
        <f t="shared" si="136"/>
        <v/>
      </c>
      <c r="D613" t="str">
        <f t="shared" si="136"/>
        <v/>
      </c>
      <c r="E613" s="25" t="str">
        <f t="shared" si="136"/>
        <v/>
      </c>
      <c r="F613" t="str">
        <f t="shared" si="138"/>
        <v/>
      </c>
      <c r="G613" t="str">
        <f t="shared" si="142"/>
        <v/>
      </c>
      <c r="H613" t="str">
        <f t="shared" si="142"/>
        <v/>
      </c>
      <c r="I613" t="str">
        <f t="shared" si="139"/>
        <v/>
      </c>
      <c r="J613" t="str">
        <f t="shared" si="143"/>
        <v/>
      </c>
      <c r="K613" t="str">
        <f t="shared" si="143"/>
        <v/>
      </c>
      <c r="L613" t="str">
        <f>IF(OR($A613="",入力シート_上限3千円!$G$2=""),"",入力シート_上限3千円!$G$2)</f>
        <v/>
      </c>
      <c r="M613" t="str">
        <f>IF(OR($A613="",入力シート_上限3千円!$G$3=""),"",入力シート_上限3千円!$G$3)</f>
        <v/>
      </c>
    </row>
    <row r="614" spans="1:13" x14ac:dyDescent="0.25">
      <c r="A614" t="str">
        <f>IF(入力シート_上限3千円!$B625="","",ROW()-1)</f>
        <v/>
      </c>
      <c r="B614" t="str">
        <f t="shared" si="137"/>
        <v/>
      </c>
      <c r="C614" t="str">
        <f t="shared" si="136"/>
        <v/>
      </c>
      <c r="D614" t="str">
        <f t="shared" si="136"/>
        <v/>
      </c>
      <c r="E614" s="25" t="str">
        <f t="shared" si="136"/>
        <v/>
      </c>
      <c r="F614" t="str">
        <f t="shared" si="138"/>
        <v/>
      </c>
      <c r="G614" t="str">
        <f t="shared" si="142"/>
        <v/>
      </c>
      <c r="H614" t="str">
        <f t="shared" si="142"/>
        <v/>
      </c>
      <c r="I614" t="str">
        <f t="shared" si="139"/>
        <v/>
      </c>
      <c r="J614" t="str">
        <f t="shared" si="143"/>
        <v/>
      </c>
      <c r="K614" t="str">
        <f t="shared" si="143"/>
        <v/>
      </c>
      <c r="L614" t="str">
        <f>IF(OR($A614="",入力シート_上限3千円!$G$2=""),"",入力シート_上限3千円!$G$2)</f>
        <v/>
      </c>
      <c r="M614" t="str">
        <f>IF(OR($A614="",入力シート_上限3千円!$G$3=""),"",入力シート_上限3千円!$G$3)</f>
        <v/>
      </c>
    </row>
    <row r="615" spans="1:13" x14ac:dyDescent="0.25">
      <c r="A615" t="str">
        <f>IF(入力シート_上限3千円!$B626="","",ROW()-1)</f>
        <v/>
      </c>
      <c r="B615" t="str">
        <f t="shared" si="137"/>
        <v/>
      </c>
      <c r="C615" t="str">
        <f t="shared" si="136"/>
        <v/>
      </c>
      <c r="D615" t="str">
        <f t="shared" si="136"/>
        <v/>
      </c>
      <c r="E615" s="25" t="str">
        <f t="shared" si="136"/>
        <v/>
      </c>
      <c r="F615" t="str">
        <f t="shared" si="138"/>
        <v/>
      </c>
      <c r="G615" t="str">
        <f t="shared" si="142"/>
        <v/>
      </c>
      <c r="H615" t="str">
        <f t="shared" si="142"/>
        <v/>
      </c>
      <c r="I615" t="str">
        <f t="shared" si="139"/>
        <v/>
      </c>
      <c r="J615" t="str">
        <f t="shared" si="143"/>
        <v/>
      </c>
      <c r="K615" t="str">
        <f t="shared" si="143"/>
        <v/>
      </c>
      <c r="L615" t="str">
        <f>IF(OR($A615="",入力シート_上限3千円!$G$2=""),"",入力シート_上限3千円!$G$2)</f>
        <v/>
      </c>
      <c r="M615" t="str">
        <f>IF(OR($A615="",入力シート_上限3千円!$G$3=""),"",入力シート_上限3千円!$G$3)</f>
        <v/>
      </c>
    </row>
    <row r="616" spans="1:13" x14ac:dyDescent="0.25">
      <c r="A616" t="str">
        <f>IF(入力シート_上限3千円!$B627="","",ROW()-1)</f>
        <v/>
      </c>
      <c r="B616" t="str">
        <f t="shared" si="137"/>
        <v/>
      </c>
      <c r="C616" t="str">
        <f t="shared" si="136"/>
        <v/>
      </c>
      <c r="D616" t="str">
        <f t="shared" si="136"/>
        <v/>
      </c>
      <c r="E616" s="25" t="str">
        <f t="shared" si="136"/>
        <v/>
      </c>
      <c r="F616" t="str">
        <f t="shared" si="138"/>
        <v/>
      </c>
      <c r="G616" t="str">
        <f t="shared" si="142"/>
        <v/>
      </c>
      <c r="H616" t="str">
        <f t="shared" si="142"/>
        <v/>
      </c>
      <c r="I616" t="str">
        <f t="shared" si="139"/>
        <v/>
      </c>
      <c r="J616" t="str">
        <f t="shared" si="143"/>
        <v/>
      </c>
      <c r="K616" t="str">
        <f t="shared" si="143"/>
        <v/>
      </c>
      <c r="L616" t="str">
        <f>IF(OR($A616="",入力シート_上限3千円!$G$2=""),"",入力シート_上限3千円!$G$2)</f>
        <v/>
      </c>
      <c r="M616" t="str">
        <f>IF(OR($A616="",入力シート_上限3千円!$G$3=""),"",入力シート_上限3千円!$G$3)</f>
        <v/>
      </c>
    </row>
    <row r="617" spans="1:13" x14ac:dyDescent="0.25">
      <c r="A617" t="str">
        <f>IF(入力シート_上限3千円!$B628="","",ROW()-1)</f>
        <v/>
      </c>
      <c r="B617" t="str">
        <f t="shared" si="137"/>
        <v/>
      </c>
      <c r="C617" t="str">
        <f t="shared" si="136"/>
        <v/>
      </c>
      <c r="D617" t="str">
        <f t="shared" si="136"/>
        <v/>
      </c>
      <c r="E617" s="25" t="str">
        <f t="shared" si="136"/>
        <v/>
      </c>
      <c r="F617" t="str">
        <f t="shared" si="138"/>
        <v/>
      </c>
      <c r="G617" t="str">
        <f t="shared" si="142"/>
        <v/>
      </c>
      <c r="H617" t="str">
        <f t="shared" si="142"/>
        <v/>
      </c>
      <c r="I617" t="str">
        <f t="shared" si="139"/>
        <v/>
      </c>
      <c r="J617" t="str">
        <f t="shared" si="143"/>
        <v/>
      </c>
      <c r="K617" t="str">
        <f t="shared" si="143"/>
        <v/>
      </c>
      <c r="L617" t="str">
        <f>IF(OR($A617="",入力シート_上限3千円!$G$2=""),"",入力シート_上限3千円!$G$2)</f>
        <v/>
      </c>
      <c r="M617" t="str">
        <f>IF(OR($A617="",入力シート_上限3千円!$G$3=""),"",入力シート_上限3千円!$G$3)</f>
        <v/>
      </c>
    </row>
    <row r="618" spans="1:13" x14ac:dyDescent="0.25">
      <c r="A618" t="str">
        <f>IF(入力シート_上限3千円!$B629="","",ROW()-1)</f>
        <v/>
      </c>
      <c r="B618" t="str">
        <f t="shared" si="137"/>
        <v/>
      </c>
      <c r="C618" t="str">
        <f t="shared" si="136"/>
        <v/>
      </c>
      <c r="D618" t="str">
        <f t="shared" si="136"/>
        <v/>
      </c>
      <c r="E618" s="25" t="str">
        <f t="shared" si="136"/>
        <v/>
      </c>
      <c r="F618" t="str">
        <f t="shared" si="138"/>
        <v/>
      </c>
      <c r="G618" t="str">
        <f t="shared" si="142"/>
        <v/>
      </c>
      <c r="H618" t="str">
        <f t="shared" si="142"/>
        <v/>
      </c>
      <c r="I618" t="str">
        <f t="shared" si="139"/>
        <v/>
      </c>
      <c r="J618" t="str">
        <f t="shared" si="143"/>
        <v/>
      </c>
      <c r="K618" t="str">
        <f t="shared" si="143"/>
        <v/>
      </c>
      <c r="L618" t="str">
        <f>IF(OR($A618="",入力シート_上限3千円!$G$2=""),"",入力シート_上限3千円!$G$2)</f>
        <v/>
      </c>
      <c r="M618" t="str">
        <f>IF(OR($A618="",入力シート_上限3千円!$G$3=""),"",入力シート_上限3千円!$G$3)</f>
        <v/>
      </c>
    </row>
    <row r="619" spans="1:13" x14ac:dyDescent="0.25">
      <c r="A619" t="str">
        <f>IF(入力シート_上限3千円!$B630="","",ROW()-1)</f>
        <v/>
      </c>
      <c r="B619" t="str">
        <f t="shared" si="137"/>
        <v/>
      </c>
      <c r="C619" t="str">
        <f t="shared" si="136"/>
        <v/>
      </c>
      <c r="D619" t="str">
        <f t="shared" si="136"/>
        <v/>
      </c>
      <c r="E619" s="25" t="str">
        <f t="shared" si="136"/>
        <v/>
      </c>
      <c r="F619" t="str">
        <f t="shared" si="138"/>
        <v/>
      </c>
      <c r="G619" t="str">
        <f t="shared" si="142"/>
        <v/>
      </c>
      <c r="H619" t="str">
        <f t="shared" si="142"/>
        <v/>
      </c>
      <c r="I619" t="str">
        <f t="shared" si="139"/>
        <v/>
      </c>
      <c r="J619" t="str">
        <f t="shared" si="143"/>
        <v/>
      </c>
      <c r="K619" t="str">
        <f t="shared" si="143"/>
        <v/>
      </c>
      <c r="L619" t="str">
        <f>IF(OR($A619="",入力シート_上限3千円!$G$2=""),"",入力シート_上限3千円!$G$2)</f>
        <v/>
      </c>
      <c r="M619" t="str">
        <f>IF(OR($A619="",入力シート_上限3千円!$G$3=""),"",入力シート_上限3千円!$G$3)</f>
        <v/>
      </c>
    </row>
    <row r="620" spans="1:13" x14ac:dyDescent="0.25">
      <c r="A620" t="str">
        <f>IF(入力シート_上限3千円!$B631="","",ROW()-1)</f>
        <v/>
      </c>
      <c r="B620" t="str">
        <f t="shared" si="137"/>
        <v/>
      </c>
      <c r="C620" t="str">
        <f t="shared" si="136"/>
        <v/>
      </c>
      <c r="D620" t="str">
        <f t="shared" si="136"/>
        <v/>
      </c>
      <c r="E620" s="25" t="str">
        <f t="shared" si="136"/>
        <v/>
      </c>
      <c r="F620" t="str">
        <f t="shared" si="138"/>
        <v/>
      </c>
      <c r="G620" t="str">
        <f t="shared" si="142"/>
        <v/>
      </c>
      <c r="H620" t="str">
        <f t="shared" si="142"/>
        <v/>
      </c>
      <c r="I620" t="str">
        <f t="shared" si="139"/>
        <v/>
      </c>
      <c r="J620" t="str">
        <f t="shared" si="143"/>
        <v/>
      </c>
      <c r="K620" t="str">
        <f t="shared" si="143"/>
        <v/>
      </c>
      <c r="L620" t="str">
        <f>IF(OR($A620="",入力シート_上限3千円!$G$2=""),"",入力シート_上限3千円!$G$2)</f>
        <v/>
      </c>
      <c r="M620" t="str">
        <f>IF(OR($A620="",入力シート_上限3千円!$G$3=""),"",入力シート_上限3千円!$G$3)</f>
        <v/>
      </c>
    </row>
    <row r="621" spans="1:13" x14ac:dyDescent="0.25">
      <c r="A621" t="str">
        <f>IF(入力シート_上限3千円!$B632="","",ROW()-1)</f>
        <v/>
      </c>
      <c r="B621" t="str">
        <f t="shared" si="137"/>
        <v/>
      </c>
      <c r="C621" t="str">
        <f t="shared" si="136"/>
        <v/>
      </c>
      <c r="D621" t="str">
        <f t="shared" si="136"/>
        <v/>
      </c>
      <c r="E621" s="25" t="str">
        <f t="shared" si="136"/>
        <v/>
      </c>
      <c r="F621" t="str">
        <f t="shared" si="138"/>
        <v/>
      </c>
      <c r="G621" t="str">
        <f t="shared" si="142"/>
        <v/>
      </c>
      <c r="H621" t="str">
        <f t="shared" si="142"/>
        <v/>
      </c>
      <c r="I621" t="str">
        <f t="shared" si="139"/>
        <v/>
      </c>
      <c r="J621" t="str">
        <f t="shared" si="143"/>
        <v/>
      </c>
      <c r="K621" t="str">
        <f t="shared" si="143"/>
        <v/>
      </c>
      <c r="L621" t="str">
        <f>IF(OR($A621="",入力シート_上限3千円!$G$2=""),"",入力シート_上限3千円!$G$2)</f>
        <v/>
      </c>
      <c r="M621" t="str">
        <f>IF(OR($A621="",入力シート_上限3千円!$G$3=""),"",入力シート_上限3千円!$G$3)</f>
        <v/>
      </c>
    </row>
    <row r="622" spans="1:13" x14ac:dyDescent="0.25">
      <c r="A622" t="str">
        <f>IF(入力シート_上限3千円!$B633="","",ROW()-1)</f>
        <v/>
      </c>
      <c r="B622" t="str">
        <f t="shared" si="137"/>
        <v/>
      </c>
      <c r="C622" t="str">
        <f t="shared" si="136"/>
        <v/>
      </c>
      <c r="D622" t="str">
        <f t="shared" si="136"/>
        <v/>
      </c>
      <c r="E622" s="25" t="str">
        <f t="shared" si="136"/>
        <v/>
      </c>
      <c r="F622" t="str">
        <f t="shared" si="138"/>
        <v/>
      </c>
      <c r="G622" t="str">
        <f t="shared" ref="G622:H641" si="144">IFERROR(IF(VLOOKUP($A622,実績一覧,COLUMN()+1,FALSE)=0,"",VLOOKUP($A622,実績一覧,COLUMN()+1,FALSE)),"")</f>
        <v/>
      </c>
      <c r="H622" t="str">
        <f t="shared" si="144"/>
        <v/>
      </c>
      <c r="I622" t="str">
        <f t="shared" si="139"/>
        <v/>
      </c>
      <c r="J622" t="str">
        <f t="shared" ref="J622:K641" si="145">IFERROR(IF(VLOOKUP($A622,実績一覧,COLUMN()+3,FALSE)=0,"",VLOOKUP($A622,実績一覧,COLUMN()+3,FALSE)),"")</f>
        <v/>
      </c>
      <c r="K622" t="str">
        <f t="shared" si="145"/>
        <v/>
      </c>
      <c r="L622" t="str">
        <f>IF(OR($A622="",入力シート_上限3千円!$G$2=""),"",入力シート_上限3千円!$G$2)</f>
        <v/>
      </c>
      <c r="M622" t="str">
        <f>IF(OR($A622="",入力シート_上限3千円!$G$3=""),"",入力シート_上限3千円!$G$3)</f>
        <v/>
      </c>
    </row>
    <row r="623" spans="1:13" x14ac:dyDescent="0.25">
      <c r="A623" t="str">
        <f>IF(入力シート_上限3千円!$B634="","",ROW()-1)</f>
        <v/>
      </c>
      <c r="B623" t="str">
        <f t="shared" si="137"/>
        <v/>
      </c>
      <c r="C623" t="str">
        <f t="shared" si="136"/>
        <v/>
      </c>
      <c r="D623" t="str">
        <f t="shared" si="136"/>
        <v/>
      </c>
      <c r="E623" s="25" t="str">
        <f t="shared" si="136"/>
        <v/>
      </c>
      <c r="F623" t="str">
        <f t="shared" si="138"/>
        <v/>
      </c>
      <c r="G623" t="str">
        <f t="shared" si="144"/>
        <v/>
      </c>
      <c r="H623" t="str">
        <f t="shared" si="144"/>
        <v/>
      </c>
      <c r="I623" t="str">
        <f t="shared" si="139"/>
        <v/>
      </c>
      <c r="J623" t="str">
        <f t="shared" si="145"/>
        <v/>
      </c>
      <c r="K623" t="str">
        <f t="shared" si="145"/>
        <v/>
      </c>
      <c r="L623" t="str">
        <f>IF(OR($A623="",入力シート_上限3千円!$G$2=""),"",入力シート_上限3千円!$G$2)</f>
        <v/>
      </c>
      <c r="M623" t="str">
        <f>IF(OR($A623="",入力シート_上限3千円!$G$3=""),"",入力シート_上限3千円!$G$3)</f>
        <v/>
      </c>
    </row>
    <row r="624" spans="1:13" x14ac:dyDescent="0.25">
      <c r="A624" t="str">
        <f>IF(入力シート_上限3千円!$B635="","",ROW()-1)</f>
        <v/>
      </c>
      <c r="B624" t="str">
        <f t="shared" si="137"/>
        <v/>
      </c>
      <c r="C624" t="str">
        <f t="shared" si="136"/>
        <v/>
      </c>
      <c r="D624" t="str">
        <f t="shared" si="136"/>
        <v/>
      </c>
      <c r="E624" s="25" t="str">
        <f t="shared" si="136"/>
        <v/>
      </c>
      <c r="F624" t="str">
        <f t="shared" si="138"/>
        <v/>
      </c>
      <c r="G624" t="str">
        <f t="shared" si="144"/>
        <v/>
      </c>
      <c r="H624" t="str">
        <f t="shared" si="144"/>
        <v/>
      </c>
      <c r="I624" t="str">
        <f t="shared" si="139"/>
        <v/>
      </c>
      <c r="J624" t="str">
        <f t="shared" si="145"/>
        <v/>
      </c>
      <c r="K624" t="str">
        <f t="shared" si="145"/>
        <v/>
      </c>
      <c r="L624" t="str">
        <f>IF(OR($A624="",入力シート_上限3千円!$G$2=""),"",入力シート_上限3千円!$G$2)</f>
        <v/>
      </c>
      <c r="M624" t="str">
        <f>IF(OR($A624="",入力シート_上限3千円!$G$3=""),"",入力シート_上限3千円!$G$3)</f>
        <v/>
      </c>
    </row>
    <row r="625" spans="1:13" x14ac:dyDescent="0.25">
      <c r="A625" t="str">
        <f>IF(入力シート_上限3千円!$B636="","",ROW()-1)</f>
        <v/>
      </c>
      <c r="B625" t="str">
        <f t="shared" si="137"/>
        <v/>
      </c>
      <c r="C625" t="str">
        <f t="shared" si="136"/>
        <v/>
      </c>
      <c r="D625" t="str">
        <f t="shared" si="136"/>
        <v/>
      </c>
      <c r="E625" s="25" t="str">
        <f t="shared" si="136"/>
        <v/>
      </c>
      <c r="F625" t="str">
        <f t="shared" si="138"/>
        <v/>
      </c>
      <c r="G625" t="str">
        <f t="shared" si="144"/>
        <v/>
      </c>
      <c r="H625" t="str">
        <f t="shared" si="144"/>
        <v/>
      </c>
      <c r="I625" t="str">
        <f t="shared" si="139"/>
        <v/>
      </c>
      <c r="J625" t="str">
        <f t="shared" si="145"/>
        <v/>
      </c>
      <c r="K625" t="str">
        <f t="shared" si="145"/>
        <v/>
      </c>
      <c r="L625" t="str">
        <f>IF(OR($A625="",入力シート_上限3千円!$G$2=""),"",入力シート_上限3千円!$G$2)</f>
        <v/>
      </c>
      <c r="M625" t="str">
        <f>IF(OR($A625="",入力シート_上限3千円!$G$3=""),"",入力シート_上限3千円!$G$3)</f>
        <v/>
      </c>
    </row>
    <row r="626" spans="1:13" x14ac:dyDescent="0.25">
      <c r="A626" t="str">
        <f>IF(入力シート_上限3千円!$B637="","",ROW()-1)</f>
        <v/>
      </c>
      <c r="B626" t="str">
        <f t="shared" si="137"/>
        <v/>
      </c>
      <c r="C626" t="str">
        <f t="shared" si="136"/>
        <v/>
      </c>
      <c r="D626" t="str">
        <f t="shared" si="136"/>
        <v/>
      </c>
      <c r="E626" s="25" t="str">
        <f t="shared" si="136"/>
        <v/>
      </c>
      <c r="F626" t="str">
        <f t="shared" si="138"/>
        <v/>
      </c>
      <c r="G626" t="str">
        <f t="shared" si="144"/>
        <v/>
      </c>
      <c r="H626" t="str">
        <f t="shared" si="144"/>
        <v/>
      </c>
      <c r="I626" t="str">
        <f t="shared" si="139"/>
        <v/>
      </c>
      <c r="J626" t="str">
        <f t="shared" si="145"/>
        <v/>
      </c>
      <c r="K626" t="str">
        <f t="shared" si="145"/>
        <v/>
      </c>
      <c r="L626" t="str">
        <f>IF(OR($A626="",入力シート_上限3千円!$G$2=""),"",入力シート_上限3千円!$G$2)</f>
        <v/>
      </c>
      <c r="M626" t="str">
        <f>IF(OR($A626="",入力シート_上限3千円!$G$3=""),"",入力シート_上限3千円!$G$3)</f>
        <v/>
      </c>
    </row>
    <row r="627" spans="1:13" x14ac:dyDescent="0.25">
      <c r="A627" t="str">
        <f>IF(入力シート_上限3千円!$B638="","",ROW()-1)</f>
        <v/>
      </c>
      <c r="B627" t="str">
        <f t="shared" si="137"/>
        <v/>
      </c>
      <c r="C627" t="str">
        <f t="shared" si="136"/>
        <v/>
      </c>
      <c r="D627" t="str">
        <f t="shared" si="136"/>
        <v/>
      </c>
      <c r="E627" s="25" t="str">
        <f t="shared" si="136"/>
        <v/>
      </c>
      <c r="F627" t="str">
        <f t="shared" si="138"/>
        <v/>
      </c>
      <c r="G627" t="str">
        <f t="shared" si="144"/>
        <v/>
      </c>
      <c r="H627" t="str">
        <f t="shared" si="144"/>
        <v/>
      </c>
      <c r="I627" t="str">
        <f t="shared" si="139"/>
        <v/>
      </c>
      <c r="J627" t="str">
        <f t="shared" si="145"/>
        <v/>
      </c>
      <c r="K627" t="str">
        <f t="shared" si="145"/>
        <v/>
      </c>
      <c r="L627" t="str">
        <f>IF(OR($A627="",入力シート_上限3千円!$G$2=""),"",入力シート_上限3千円!$G$2)</f>
        <v/>
      </c>
      <c r="M627" t="str">
        <f>IF(OR($A627="",入力シート_上限3千円!$G$3=""),"",入力シート_上限3千円!$G$3)</f>
        <v/>
      </c>
    </row>
    <row r="628" spans="1:13" x14ac:dyDescent="0.25">
      <c r="A628" t="str">
        <f>IF(入力シート_上限3千円!$B639="","",ROW()-1)</f>
        <v/>
      </c>
      <c r="B628" t="str">
        <f t="shared" si="137"/>
        <v/>
      </c>
      <c r="C628" t="str">
        <f t="shared" si="136"/>
        <v/>
      </c>
      <c r="D628" t="str">
        <f t="shared" si="136"/>
        <v/>
      </c>
      <c r="E628" s="25" t="str">
        <f t="shared" si="136"/>
        <v/>
      </c>
      <c r="F628" t="str">
        <f t="shared" si="138"/>
        <v/>
      </c>
      <c r="G628" t="str">
        <f t="shared" si="144"/>
        <v/>
      </c>
      <c r="H628" t="str">
        <f t="shared" si="144"/>
        <v/>
      </c>
      <c r="I628" t="str">
        <f t="shared" si="139"/>
        <v/>
      </c>
      <c r="J628" t="str">
        <f t="shared" si="145"/>
        <v/>
      </c>
      <c r="K628" t="str">
        <f t="shared" si="145"/>
        <v/>
      </c>
      <c r="L628" t="str">
        <f>IF(OR($A628="",入力シート_上限3千円!$G$2=""),"",入力シート_上限3千円!$G$2)</f>
        <v/>
      </c>
      <c r="M628" t="str">
        <f>IF(OR($A628="",入力シート_上限3千円!$G$3=""),"",入力シート_上限3千円!$G$3)</f>
        <v/>
      </c>
    </row>
    <row r="629" spans="1:13" x14ac:dyDescent="0.25">
      <c r="A629" t="str">
        <f>IF(入力シート_上限3千円!$B640="","",ROW()-1)</f>
        <v/>
      </c>
      <c r="B629" t="str">
        <f t="shared" si="137"/>
        <v/>
      </c>
      <c r="C629" t="str">
        <f t="shared" si="136"/>
        <v/>
      </c>
      <c r="D629" t="str">
        <f t="shared" si="136"/>
        <v/>
      </c>
      <c r="E629" s="25" t="str">
        <f t="shared" si="136"/>
        <v/>
      </c>
      <c r="F629" t="str">
        <f t="shared" si="138"/>
        <v/>
      </c>
      <c r="G629" t="str">
        <f t="shared" si="144"/>
        <v/>
      </c>
      <c r="H629" t="str">
        <f t="shared" si="144"/>
        <v/>
      </c>
      <c r="I629" t="str">
        <f t="shared" si="139"/>
        <v/>
      </c>
      <c r="J629" t="str">
        <f t="shared" si="145"/>
        <v/>
      </c>
      <c r="K629" t="str">
        <f t="shared" si="145"/>
        <v/>
      </c>
      <c r="L629" t="str">
        <f>IF(OR($A629="",入力シート_上限3千円!$G$2=""),"",入力シート_上限3千円!$G$2)</f>
        <v/>
      </c>
      <c r="M629" t="str">
        <f>IF(OR($A629="",入力シート_上限3千円!$G$3=""),"",入力シート_上限3千円!$G$3)</f>
        <v/>
      </c>
    </row>
    <row r="630" spans="1:13" x14ac:dyDescent="0.25">
      <c r="A630" t="str">
        <f>IF(入力シート_上限3千円!$B641="","",ROW()-1)</f>
        <v/>
      </c>
      <c r="B630" t="str">
        <f t="shared" si="137"/>
        <v/>
      </c>
      <c r="C630" t="str">
        <f t="shared" si="136"/>
        <v/>
      </c>
      <c r="D630" t="str">
        <f t="shared" si="136"/>
        <v/>
      </c>
      <c r="E630" s="25" t="str">
        <f t="shared" si="136"/>
        <v/>
      </c>
      <c r="F630" t="str">
        <f t="shared" si="138"/>
        <v/>
      </c>
      <c r="G630" t="str">
        <f t="shared" si="144"/>
        <v/>
      </c>
      <c r="H630" t="str">
        <f t="shared" si="144"/>
        <v/>
      </c>
      <c r="I630" t="str">
        <f t="shared" si="139"/>
        <v/>
      </c>
      <c r="J630" t="str">
        <f t="shared" si="145"/>
        <v/>
      </c>
      <c r="K630" t="str">
        <f t="shared" si="145"/>
        <v/>
      </c>
      <c r="L630" t="str">
        <f>IF(OR($A630="",入力シート_上限3千円!$G$2=""),"",入力シート_上限3千円!$G$2)</f>
        <v/>
      </c>
      <c r="M630" t="str">
        <f>IF(OR($A630="",入力シート_上限3千円!$G$3=""),"",入力シート_上限3千円!$G$3)</f>
        <v/>
      </c>
    </row>
    <row r="631" spans="1:13" x14ac:dyDescent="0.25">
      <c r="A631" t="str">
        <f>IF(入力シート_上限3千円!$B642="","",ROW()-1)</f>
        <v/>
      </c>
      <c r="B631" t="str">
        <f t="shared" si="137"/>
        <v/>
      </c>
      <c r="C631" t="str">
        <f t="shared" si="136"/>
        <v/>
      </c>
      <c r="D631" t="str">
        <f t="shared" si="136"/>
        <v/>
      </c>
      <c r="E631" s="25" t="str">
        <f t="shared" si="136"/>
        <v/>
      </c>
      <c r="F631" t="str">
        <f t="shared" si="138"/>
        <v/>
      </c>
      <c r="G631" t="str">
        <f t="shared" si="144"/>
        <v/>
      </c>
      <c r="H631" t="str">
        <f t="shared" si="144"/>
        <v/>
      </c>
      <c r="I631" t="str">
        <f t="shared" si="139"/>
        <v/>
      </c>
      <c r="J631" t="str">
        <f t="shared" si="145"/>
        <v/>
      </c>
      <c r="K631" t="str">
        <f t="shared" si="145"/>
        <v/>
      </c>
      <c r="L631" t="str">
        <f>IF(OR($A631="",入力シート_上限3千円!$G$2=""),"",入力シート_上限3千円!$G$2)</f>
        <v/>
      </c>
      <c r="M631" t="str">
        <f>IF(OR($A631="",入力シート_上限3千円!$G$3=""),"",入力シート_上限3千円!$G$3)</f>
        <v/>
      </c>
    </row>
    <row r="632" spans="1:13" x14ac:dyDescent="0.25">
      <c r="A632" t="str">
        <f>IF(入力シート_上限3千円!$B643="","",ROW()-1)</f>
        <v/>
      </c>
      <c r="B632" t="str">
        <f t="shared" si="137"/>
        <v/>
      </c>
      <c r="C632" t="str">
        <f t="shared" si="136"/>
        <v/>
      </c>
      <c r="D632" t="str">
        <f t="shared" si="136"/>
        <v/>
      </c>
      <c r="E632" s="25" t="str">
        <f t="shared" si="136"/>
        <v/>
      </c>
      <c r="F632" t="str">
        <f t="shared" si="138"/>
        <v/>
      </c>
      <c r="G632" t="str">
        <f t="shared" si="144"/>
        <v/>
      </c>
      <c r="H632" t="str">
        <f t="shared" si="144"/>
        <v/>
      </c>
      <c r="I632" t="str">
        <f t="shared" si="139"/>
        <v/>
      </c>
      <c r="J632" t="str">
        <f t="shared" si="145"/>
        <v/>
      </c>
      <c r="K632" t="str">
        <f t="shared" si="145"/>
        <v/>
      </c>
      <c r="L632" t="str">
        <f>IF(OR($A632="",入力シート_上限3千円!$G$2=""),"",入力シート_上限3千円!$G$2)</f>
        <v/>
      </c>
      <c r="M632" t="str">
        <f>IF(OR($A632="",入力シート_上限3千円!$G$3=""),"",入力シート_上限3千円!$G$3)</f>
        <v/>
      </c>
    </row>
    <row r="633" spans="1:13" x14ac:dyDescent="0.25">
      <c r="A633" t="str">
        <f>IF(入力シート_上限3千円!$B644="","",ROW()-1)</f>
        <v/>
      </c>
      <c r="B633" t="str">
        <f t="shared" si="137"/>
        <v/>
      </c>
      <c r="C633" t="str">
        <f t="shared" si="136"/>
        <v/>
      </c>
      <c r="D633" t="str">
        <f t="shared" si="136"/>
        <v/>
      </c>
      <c r="E633" s="25" t="str">
        <f t="shared" si="136"/>
        <v/>
      </c>
      <c r="F633" t="str">
        <f t="shared" si="138"/>
        <v/>
      </c>
      <c r="G633" t="str">
        <f t="shared" si="144"/>
        <v/>
      </c>
      <c r="H633" t="str">
        <f t="shared" si="144"/>
        <v/>
      </c>
      <c r="I633" t="str">
        <f t="shared" si="139"/>
        <v/>
      </c>
      <c r="J633" t="str">
        <f t="shared" si="145"/>
        <v/>
      </c>
      <c r="K633" t="str">
        <f t="shared" si="145"/>
        <v/>
      </c>
      <c r="L633" t="str">
        <f>IF(OR($A633="",入力シート_上限3千円!$G$2=""),"",入力シート_上限3千円!$G$2)</f>
        <v/>
      </c>
      <c r="M633" t="str">
        <f>IF(OR($A633="",入力シート_上限3千円!$G$3=""),"",入力シート_上限3千円!$G$3)</f>
        <v/>
      </c>
    </row>
    <row r="634" spans="1:13" x14ac:dyDescent="0.25">
      <c r="A634" t="str">
        <f>IF(入力シート_上限3千円!$B645="","",ROW()-1)</f>
        <v/>
      </c>
      <c r="B634" t="str">
        <f t="shared" si="137"/>
        <v/>
      </c>
      <c r="C634" t="str">
        <f t="shared" si="136"/>
        <v/>
      </c>
      <c r="D634" t="str">
        <f t="shared" si="136"/>
        <v/>
      </c>
      <c r="E634" s="25" t="str">
        <f t="shared" si="136"/>
        <v/>
      </c>
      <c r="F634" t="str">
        <f t="shared" si="138"/>
        <v/>
      </c>
      <c r="G634" t="str">
        <f t="shared" si="144"/>
        <v/>
      </c>
      <c r="H634" t="str">
        <f t="shared" si="144"/>
        <v/>
      </c>
      <c r="I634" t="str">
        <f t="shared" si="139"/>
        <v/>
      </c>
      <c r="J634" t="str">
        <f t="shared" si="145"/>
        <v/>
      </c>
      <c r="K634" t="str">
        <f t="shared" si="145"/>
        <v/>
      </c>
      <c r="L634" t="str">
        <f>IF(OR($A634="",入力シート_上限3千円!$G$2=""),"",入力シート_上限3千円!$G$2)</f>
        <v/>
      </c>
      <c r="M634" t="str">
        <f>IF(OR($A634="",入力シート_上限3千円!$G$3=""),"",入力シート_上限3千円!$G$3)</f>
        <v/>
      </c>
    </row>
    <row r="635" spans="1:13" x14ac:dyDescent="0.25">
      <c r="A635" t="str">
        <f>IF(入力シート_上限3千円!$B646="","",ROW()-1)</f>
        <v/>
      </c>
      <c r="B635" t="str">
        <f t="shared" si="137"/>
        <v/>
      </c>
      <c r="C635" t="str">
        <f t="shared" si="136"/>
        <v/>
      </c>
      <c r="D635" t="str">
        <f t="shared" si="136"/>
        <v/>
      </c>
      <c r="E635" s="25" t="str">
        <f t="shared" si="136"/>
        <v/>
      </c>
      <c r="F635" t="str">
        <f t="shared" si="138"/>
        <v/>
      </c>
      <c r="G635" t="str">
        <f t="shared" si="144"/>
        <v/>
      </c>
      <c r="H635" t="str">
        <f t="shared" si="144"/>
        <v/>
      </c>
      <c r="I635" t="str">
        <f t="shared" si="139"/>
        <v/>
      </c>
      <c r="J635" t="str">
        <f t="shared" si="145"/>
        <v/>
      </c>
      <c r="K635" t="str">
        <f t="shared" si="145"/>
        <v/>
      </c>
      <c r="L635" t="str">
        <f>IF(OR($A635="",入力シート_上限3千円!$G$2=""),"",入力シート_上限3千円!$G$2)</f>
        <v/>
      </c>
      <c r="M635" t="str">
        <f>IF(OR($A635="",入力シート_上限3千円!$G$3=""),"",入力シート_上限3千円!$G$3)</f>
        <v/>
      </c>
    </row>
    <row r="636" spans="1:13" x14ac:dyDescent="0.25">
      <c r="A636" t="str">
        <f>IF(入力シート_上限3千円!$B647="","",ROW()-1)</f>
        <v/>
      </c>
      <c r="B636" t="str">
        <f t="shared" si="137"/>
        <v/>
      </c>
      <c r="C636" t="str">
        <f t="shared" si="137"/>
        <v/>
      </c>
      <c r="D636" t="str">
        <f t="shared" si="137"/>
        <v/>
      </c>
      <c r="E636" s="25" t="str">
        <f t="shared" si="137"/>
        <v/>
      </c>
      <c r="F636" t="str">
        <f t="shared" si="138"/>
        <v/>
      </c>
      <c r="G636" t="str">
        <f t="shared" si="144"/>
        <v/>
      </c>
      <c r="H636" t="str">
        <f t="shared" si="144"/>
        <v/>
      </c>
      <c r="I636" t="str">
        <f t="shared" si="139"/>
        <v/>
      </c>
      <c r="J636" t="str">
        <f t="shared" si="145"/>
        <v/>
      </c>
      <c r="K636" t="str">
        <f t="shared" si="145"/>
        <v/>
      </c>
      <c r="L636" t="str">
        <f>IF(OR($A636="",入力シート_上限3千円!$G$2=""),"",入力シート_上限3千円!$G$2)</f>
        <v/>
      </c>
      <c r="M636" t="str">
        <f>IF(OR($A636="",入力シート_上限3千円!$G$3=""),"",入力シート_上限3千円!$G$3)</f>
        <v/>
      </c>
    </row>
    <row r="637" spans="1:13" x14ac:dyDescent="0.25">
      <c r="A637" t="str">
        <f>IF(入力シート_上限3千円!$B648="","",ROW()-1)</f>
        <v/>
      </c>
      <c r="B637" t="str">
        <f t="shared" ref="B637:E700" si="146">IFERROR(IF(VLOOKUP($A637,実績一覧,COLUMN(),FALSE)=0,"",VLOOKUP($A637,実績一覧,COLUMN(),FALSE)),"")</f>
        <v/>
      </c>
      <c r="C637" t="str">
        <f t="shared" si="146"/>
        <v/>
      </c>
      <c r="D637" t="str">
        <f t="shared" si="146"/>
        <v/>
      </c>
      <c r="E637" s="25" t="str">
        <f t="shared" si="146"/>
        <v/>
      </c>
      <c r="F637" t="str">
        <f t="shared" si="138"/>
        <v/>
      </c>
      <c r="G637" t="str">
        <f t="shared" si="144"/>
        <v/>
      </c>
      <c r="H637" t="str">
        <f t="shared" si="144"/>
        <v/>
      </c>
      <c r="I637" t="str">
        <f t="shared" si="139"/>
        <v/>
      </c>
      <c r="J637" t="str">
        <f t="shared" si="145"/>
        <v/>
      </c>
      <c r="K637" t="str">
        <f t="shared" si="145"/>
        <v/>
      </c>
      <c r="L637" t="str">
        <f>IF(OR($A637="",入力シート_上限3千円!$G$2=""),"",入力シート_上限3千円!$G$2)</f>
        <v/>
      </c>
      <c r="M637" t="str">
        <f>IF(OR($A637="",入力シート_上限3千円!$G$3=""),"",入力シート_上限3千円!$G$3)</f>
        <v/>
      </c>
    </row>
    <row r="638" spans="1:13" x14ac:dyDescent="0.25">
      <c r="A638" t="str">
        <f>IF(入力シート_上限3千円!$B649="","",ROW()-1)</f>
        <v/>
      </c>
      <c r="B638" t="str">
        <f t="shared" si="146"/>
        <v/>
      </c>
      <c r="C638" t="str">
        <f t="shared" si="146"/>
        <v/>
      </c>
      <c r="D638" t="str">
        <f t="shared" si="146"/>
        <v/>
      </c>
      <c r="E638" s="25" t="str">
        <f t="shared" si="146"/>
        <v/>
      </c>
      <c r="F638" t="str">
        <f t="shared" si="138"/>
        <v/>
      </c>
      <c r="G638" t="str">
        <f t="shared" si="144"/>
        <v/>
      </c>
      <c r="H638" t="str">
        <f t="shared" si="144"/>
        <v/>
      </c>
      <c r="I638" t="str">
        <f t="shared" si="139"/>
        <v/>
      </c>
      <c r="J638" t="str">
        <f t="shared" si="145"/>
        <v/>
      </c>
      <c r="K638" t="str">
        <f t="shared" si="145"/>
        <v/>
      </c>
      <c r="L638" t="str">
        <f>IF(OR($A638="",入力シート_上限3千円!$G$2=""),"",入力シート_上限3千円!$G$2)</f>
        <v/>
      </c>
      <c r="M638" t="str">
        <f>IF(OR($A638="",入力シート_上限3千円!$G$3=""),"",入力シート_上限3千円!$G$3)</f>
        <v/>
      </c>
    </row>
    <row r="639" spans="1:13" x14ac:dyDescent="0.25">
      <c r="A639" t="str">
        <f>IF(入力シート_上限3千円!$B650="","",ROW()-1)</f>
        <v/>
      </c>
      <c r="B639" t="str">
        <f t="shared" si="146"/>
        <v/>
      </c>
      <c r="C639" t="str">
        <f t="shared" si="146"/>
        <v/>
      </c>
      <c r="D639" t="str">
        <f t="shared" si="146"/>
        <v/>
      </c>
      <c r="E639" s="25" t="str">
        <f t="shared" si="146"/>
        <v/>
      </c>
      <c r="F639" t="str">
        <f t="shared" si="138"/>
        <v/>
      </c>
      <c r="G639" t="str">
        <f t="shared" si="144"/>
        <v/>
      </c>
      <c r="H639" t="str">
        <f t="shared" si="144"/>
        <v/>
      </c>
      <c r="I639" t="str">
        <f t="shared" si="139"/>
        <v/>
      </c>
      <c r="J639" t="str">
        <f t="shared" si="145"/>
        <v/>
      </c>
      <c r="K639" t="str">
        <f t="shared" si="145"/>
        <v/>
      </c>
      <c r="L639" t="str">
        <f>IF(OR($A639="",入力シート_上限3千円!$G$2=""),"",入力シート_上限3千円!$G$2)</f>
        <v/>
      </c>
      <c r="M639" t="str">
        <f>IF(OR($A639="",入力シート_上限3千円!$G$3=""),"",入力シート_上限3千円!$G$3)</f>
        <v/>
      </c>
    </row>
    <row r="640" spans="1:13" x14ac:dyDescent="0.25">
      <c r="A640" t="str">
        <f>IF(入力シート_上限3千円!$B651="","",ROW()-1)</f>
        <v/>
      </c>
      <c r="B640" t="str">
        <f t="shared" si="146"/>
        <v/>
      </c>
      <c r="C640" t="str">
        <f t="shared" si="146"/>
        <v/>
      </c>
      <c r="D640" t="str">
        <f t="shared" si="146"/>
        <v/>
      </c>
      <c r="E640" s="25" t="str">
        <f t="shared" si="146"/>
        <v/>
      </c>
      <c r="F640" t="str">
        <f t="shared" si="138"/>
        <v/>
      </c>
      <c r="G640" t="str">
        <f t="shared" si="144"/>
        <v/>
      </c>
      <c r="H640" t="str">
        <f t="shared" si="144"/>
        <v/>
      </c>
      <c r="I640" t="str">
        <f t="shared" si="139"/>
        <v/>
      </c>
      <c r="J640" t="str">
        <f t="shared" si="145"/>
        <v/>
      </c>
      <c r="K640" t="str">
        <f t="shared" si="145"/>
        <v/>
      </c>
      <c r="L640" t="str">
        <f>IF(OR($A640="",入力シート_上限3千円!$G$2=""),"",入力シート_上限3千円!$G$2)</f>
        <v/>
      </c>
      <c r="M640" t="str">
        <f>IF(OR($A640="",入力シート_上限3千円!$G$3=""),"",入力シート_上限3千円!$G$3)</f>
        <v/>
      </c>
    </row>
    <row r="641" spans="1:13" x14ac:dyDescent="0.25">
      <c r="A641" t="str">
        <f>IF(入力シート_上限3千円!$B652="","",ROW()-1)</f>
        <v/>
      </c>
      <c r="B641" t="str">
        <f t="shared" si="146"/>
        <v/>
      </c>
      <c r="C641" t="str">
        <f t="shared" si="146"/>
        <v/>
      </c>
      <c r="D641" t="str">
        <f t="shared" si="146"/>
        <v/>
      </c>
      <c r="E641" s="25" t="str">
        <f t="shared" si="146"/>
        <v/>
      </c>
      <c r="F641" t="str">
        <f t="shared" si="138"/>
        <v/>
      </c>
      <c r="G641" t="str">
        <f t="shared" si="144"/>
        <v/>
      </c>
      <c r="H641" t="str">
        <f t="shared" si="144"/>
        <v/>
      </c>
      <c r="I641" t="str">
        <f t="shared" si="139"/>
        <v/>
      </c>
      <c r="J641" t="str">
        <f t="shared" si="145"/>
        <v/>
      </c>
      <c r="K641" t="str">
        <f t="shared" si="145"/>
        <v/>
      </c>
      <c r="L641" t="str">
        <f>IF(OR($A641="",入力シート_上限3千円!$G$2=""),"",入力シート_上限3千円!$G$2)</f>
        <v/>
      </c>
      <c r="M641" t="str">
        <f>IF(OR($A641="",入力シート_上限3千円!$G$3=""),"",入力シート_上限3千円!$G$3)</f>
        <v/>
      </c>
    </row>
    <row r="642" spans="1:13" x14ac:dyDescent="0.25">
      <c r="A642" t="str">
        <f>IF(入力シート_上限3千円!$B653="","",ROW()-1)</f>
        <v/>
      </c>
      <c r="B642" t="str">
        <f t="shared" si="146"/>
        <v/>
      </c>
      <c r="C642" t="str">
        <f t="shared" si="146"/>
        <v/>
      </c>
      <c r="D642" t="str">
        <f t="shared" si="146"/>
        <v/>
      </c>
      <c r="E642" s="25" t="str">
        <f t="shared" si="146"/>
        <v/>
      </c>
      <c r="F642" t="str">
        <f t="shared" ref="F642:F705" si="147">IFERROR(IF(VLOOKUP($A642,実績一覧,COLUMN()+3,FALSE)=0,"",VLOOKUP($A642,実績一覧,COLUMN()+3,FALSE)),"")</f>
        <v/>
      </c>
      <c r="G642" t="str">
        <f t="shared" ref="G642:H661" si="148">IFERROR(IF(VLOOKUP($A642,実績一覧,COLUMN()+1,FALSE)=0,"",VLOOKUP($A642,実績一覧,COLUMN()+1,FALSE)),"")</f>
        <v/>
      </c>
      <c r="H642" t="str">
        <f t="shared" si="148"/>
        <v/>
      </c>
      <c r="I642" t="str">
        <f t="shared" ref="I642:I705" si="149">IFERROR(IF(VLOOKUP($A642,実績一覧,COLUMN()+2,FALSE)=0,"",VLOOKUP($A642,実績一覧,COLUMN()+2,FALSE)),"")</f>
        <v/>
      </c>
      <c r="J642" t="str">
        <f t="shared" ref="J642:K661" si="150">IFERROR(IF(VLOOKUP($A642,実績一覧,COLUMN()+3,FALSE)=0,"",VLOOKUP($A642,実績一覧,COLUMN()+3,FALSE)),"")</f>
        <v/>
      </c>
      <c r="K642" t="str">
        <f t="shared" si="150"/>
        <v/>
      </c>
      <c r="L642" t="str">
        <f>IF(OR($A642="",入力シート_上限3千円!$G$2=""),"",入力シート_上限3千円!$G$2)</f>
        <v/>
      </c>
      <c r="M642" t="str">
        <f>IF(OR($A642="",入力シート_上限3千円!$G$3=""),"",入力シート_上限3千円!$G$3)</f>
        <v/>
      </c>
    </row>
    <row r="643" spans="1:13" x14ac:dyDescent="0.25">
      <c r="A643" t="str">
        <f>IF(入力シート_上限3千円!$B654="","",ROW()-1)</f>
        <v/>
      </c>
      <c r="B643" t="str">
        <f t="shared" si="146"/>
        <v/>
      </c>
      <c r="C643" t="str">
        <f t="shared" si="146"/>
        <v/>
      </c>
      <c r="D643" t="str">
        <f t="shared" si="146"/>
        <v/>
      </c>
      <c r="E643" s="25" t="str">
        <f t="shared" si="146"/>
        <v/>
      </c>
      <c r="F643" t="str">
        <f t="shared" si="147"/>
        <v/>
      </c>
      <c r="G643" t="str">
        <f t="shared" si="148"/>
        <v/>
      </c>
      <c r="H643" t="str">
        <f t="shared" si="148"/>
        <v/>
      </c>
      <c r="I643" t="str">
        <f t="shared" si="149"/>
        <v/>
      </c>
      <c r="J643" t="str">
        <f t="shared" si="150"/>
        <v/>
      </c>
      <c r="K643" t="str">
        <f t="shared" si="150"/>
        <v/>
      </c>
      <c r="L643" t="str">
        <f>IF(OR($A643="",入力シート_上限3千円!$G$2=""),"",入力シート_上限3千円!$G$2)</f>
        <v/>
      </c>
      <c r="M643" t="str">
        <f>IF(OR($A643="",入力シート_上限3千円!$G$3=""),"",入力シート_上限3千円!$G$3)</f>
        <v/>
      </c>
    </row>
    <row r="644" spans="1:13" x14ac:dyDescent="0.25">
      <c r="A644" t="str">
        <f>IF(入力シート_上限3千円!$B655="","",ROW()-1)</f>
        <v/>
      </c>
      <c r="B644" t="str">
        <f t="shared" si="146"/>
        <v/>
      </c>
      <c r="C644" t="str">
        <f t="shared" si="146"/>
        <v/>
      </c>
      <c r="D644" t="str">
        <f t="shared" si="146"/>
        <v/>
      </c>
      <c r="E644" s="25" t="str">
        <f t="shared" si="146"/>
        <v/>
      </c>
      <c r="F644" t="str">
        <f t="shared" si="147"/>
        <v/>
      </c>
      <c r="G644" t="str">
        <f t="shared" si="148"/>
        <v/>
      </c>
      <c r="H644" t="str">
        <f t="shared" si="148"/>
        <v/>
      </c>
      <c r="I644" t="str">
        <f t="shared" si="149"/>
        <v/>
      </c>
      <c r="J644" t="str">
        <f t="shared" si="150"/>
        <v/>
      </c>
      <c r="K644" t="str">
        <f t="shared" si="150"/>
        <v/>
      </c>
      <c r="L644" t="str">
        <f>IF(OR($A644="",入力シート_上限3千円!$G$2=""),"",入力シート_上限3千円!$G$2)</f>
        <v/>
      </c>
      <c r="M644" t="str">
        <f>IF(OR($A644="",入力シート_上限3千円!$G$3=""),"",入力シート_上限3千円!$G$3)</f>
        <v/>
      </c>
    </row>
    <row r="645" spans="1:13" x14ac:dyDescent="0.25">
      <c r="A645" t="str">
        <f>IF(入力シート_上限3千円!$B656="","",ROW()-1)</f>
        <v/>
      </c>
      <c r="B645" t="str">
        <f t="shared" si="146"/>
        <v/>
      </c>
      <c r="C645" t="str">
        <f t="shared" si="146"/>
        <v/>
      </c>
      <c r="D645" t="str">
        <f t="shared" si="146"/>
        <v/>
      </c>
      <c r="E645" s="25" t="str">
        <f t="shared" si="146"/>
        <v/>
      </c>
      <c r="F645" t="str">
        <f t="shared" si="147"/>
        <v/>
      </c>
      <c r="G645" t="str">
        <f t="shared" si="148"/>
        <v/>
      </c>
      <c r="H645" t="str">
        <f t="shared" si="148"/>
        <v/>
      </c>
      <c r="I645" t="str">
        <f t="shared" si="149"/>
        <v/>
      </c>
      <c r="J645" t="str">
        <f t="shared" si="150"/>
        <v/>
      </c>
      <c r="K645" t="str">
        <f t="shared" si="150"/>
        <v/>
      </c>
      <c r="L645" t="str">
        <f>IF(OR($A645="",入力シート_上限3千円!$G$2=""),"",入力シート_上限3千円!$G$2)</f>
        <v/>
      </c>
      <c r="M645" t="str">
        <f>IF(OR($A645="",入力シート_上限3千円!$G$3=""),"",入力シート_上限3千円!$G$3)</f>
        <v/>
      </c>
    </row>
    <row r="646" spans="1:13" x14ac:dyDescent="0.25">
      <c r="A646" t="str">
        <f>IF(入力シート_上限3千円!$B657="","",ROW()-1)</f>
        <v/>
      </c>
      <c r="B646" t="str">
        <f t="shared" si="146"/>
        <v/>
      </c>
      <c r="C646" t="str">
        <f t="shared" si="146"/>
        <v/>
      </c>
      <c r="D646" t="str">
        <f t="shared" si="146"/>
        <v/>
      </c>
      <c r="E646" s="25" t="str">
        <f t="shared" si="146"/>
        <v/>
      </c>
      <c r="F646" t="str">
        <f t="shared" si="147"/>
        <v/>
      </c>
      <c r="G646" t="str">
        <f t="shared" si="148"/>
        <v/>
      </c>
      <c r="H646" t="str">
        <f t="shared" si="148"/>
        <v/>
      </c>
      <c r="I646" t="str">
        <f t="shared" si="149"/>
        <v/>
      </c>
      <c r="J646" t="str">
        <f t="shared" si="150"/>
        <v/>
      </c>
      <c r="K646" t="str">
        <f t="shared" si="150"/>
        <v/>
      </c>
      <c r="L646" t="str">
        <f>IF(OR($A646="",入力シート_上限3千円!$G$2=""),"",入力シート_上限3千円!$G$2)</f>
        <v/>
      </c>
      <c r="M646" t="str">
        <f>IF(OR($A646="",入力シート_上限3千円!$G$3=""),"",入力シート_上限3千円!$G$3)</f>
        <v/>
      </c>
    </row>
    <row r="647" spans="1:13" x14ac:dyDescent="0.25">
      <c r="A647" t="str">
        <f>IF(入力シート_上限3千円!$B658="","",ROW()-1)</f>
        <v/>
      </c>
      <c r="B647" t="str">
        <f t="shared" si="146"/>
        <v/>
      </c>
      <c r="C647" t="str">
        <f t="shared" si="146"/>
        <v/>
      </c>
      <c r="D647" t="str">
        <f t="shared" si="146"/>
        <v/>
      </c>
      <c r="E647" s="25" t="str">
        <f t="shared" si="146"/>
        <v/>
      </c>
      <c r="F647" t="str">
        <f t="shared" si="147"/>
        <v/>
      </c>
      <c r="G647" t="str">
        <f t="shared" si="148"/>
        <v/>
      </c>
      <c r="H647" t="str">
        <f t="shared" si="148"/>
        <v/>
      </c>
      <c r="I647" t="str">
        <f t="shared" si="149"/>
        <v/>
      </c>
      <c r="J647" t="str">
        <f t="shared" si="150"/>
        <v/>
      </c>
      <c r="K647" t="str">
        <f t="shared" si="150"/>
        <v/>
      </c>
      <c r="L647" t="str">
        <f>IF(OR($A647="",入力シート_上限3千円!$G$2=""),"",入力シート_上限3千円!$G$2)</f>
        <v/>
      </c>
      <c r="M647" t="str">
        <f>IF(OR($A647="",入力シート_上限3千円!$G$3=""),"",入力シート_上限3千円!$G$3)</f>
        <v/>
      </c>
    </row>
    <row r="648" spans="1:13" x14ac:dyDescent="0.25">
      <c r="A648" t="str">
        <f>IF(入力シート_上限3千円!$B659="","",ROW()-1)</f>
        <v/>
      </c>
      <c r="B648" t="str">
        <f t="shared" si="146"/>
        <v/>
      </c>
      <c r="C648" t="str">
        <f t="shared" si="146"/>
        <v/>
      </c>
      <c r="D648" t="str">
        <f t="shared" si="146"/>
        <v/>
      </c>
      <c r="E648" s="25" t="str">
        <f t="shared" si="146"/>
        <v/>
      </c>
      <c r="F648" t="str">
        <f t="shared" si="147"/>
        <v/>
      </c>
      <c r="G648" t="str">
        <f t="shared" si="148"/>
        <v/>
      </c>
      <c r="H648" t="str">
        <f t="shared" si="148"/>
        <v/>
      </c>
      <c r="I648" t="str">
        <f t="shared" si="149"/>
        <v/>
      </c>
      <c r="J648" t="str">
        <f t="shared" si="150"/>
        <v/>
      </c>
      <c r="K648" t="str">
        <f t="shared" si="150"/>
        <v/>
      </c>
      <c r="L648" t="str">
        <f>IF(OR($A648="",入力シート_上限3千円!$G$2=""),"",入力シート_上限3千円!$G$2)</f>
        <v/>
      </c>
      <c r="M648" t="str">
        <f>IF(OR($A648="",入力シート_上限3千円!$G$3=""),"",入力シート_上限3千円!$G$3)</f>
        <v/>
      </c>
    </row>
    <row r="649" spans="1:13" x14ac:dyDescent="0.25">
      <c r="A649" t="str">
        <f>IF(入力シート_上限3千円!$B660="","",ROW()-1)</f>
        <v/>
      </c>
      <c r="B649" t="str">
        <f t="shared" si="146"/>
        <v/>
      </c>
      <c r="C649" t="str">
        <f t="shared" si="146"/>
        <v/>
      </c>
      <c r="D649" t="str">
        <f t="shared" si="146"/>
        <v/>
      </c>
      <c r="E649" s="25" t="str">
        <f t="shared" si="146"/>
        <v/>
      </c>
      <c r="F649" t="str">
        <f t="shared" si="147"/>
        <v/>
      </c>
      <c r="G649" t="str">
        <f t="shared" si="148"/>
        <v/>
      </c>
      <c r="H649" t="str">
        <f t="shared" si="148"/>
        <v/>
      </c>
      <c r="I649" t="str">
        <f t="shared" si="149"/>
        <v/>
      </c>
      <c r="J649" t="str">
        <f t="shared" si="150"/>
        <v/>
      </c>
      <c r="K649" t="str">
        <f t="shared" si="150"/>
        <v/>
      </c>
      <c r="L649" t="str">
        <f>IF(OR($A649="",入力シート_上限3千円!$G$2=""),"",入力シート_上限3千円!$G$2)</f>
        <v/>
      </c>
      <c r="M649" t="str">
        <f>IF(OR($A649="",入力シート_上限3千円!$G$3=""),"",入力シート_上限3千円!$G$3)</f>
        <v/>
      </c>
    </row>
    <row r="650" spans="1:13" x14ac:dyDescent="0.25">
      <c r="A650" t="str">
        <f>IF(入力シート_上限3千円!$B661="","",ROW()-1)</f>
        <v/>
      </c>
      <c r="B650" t="str">
        <f t="shared" si="146"/>
        <v/>
      </c>
      <c r="C650" t="str">
        <f t="shared" si="146"/>
        <v/>
      </c>
      <c r="D650" t="str">
        <f t="shared" si="146"/>
        <v/>
      </c>
      <c r="E650" s="25" t="str">
        <f t="shared" si="146"/>
        <v/>
      </c>
      <c r="F650" t="str">
        <f t="shared" si="147"/>
        <v/>
      </c>
      <c r="G650" t="str">
        <f t="shared" si="148"/>
        <v/>
      </c>
      <c r="H650" t="str">
        <f t="shared" si="148"/>
        <v/>
      </c>
      <c r="I650" t="str">
        <f t="shared" si="149"/>
        <v/>
      </c>
      <c r="J650" t="str">
        <f t="shared" si="150"/>
        <v/>
      </c>
      <c r="K650" t="str">
        <f t="shared" si="150"/>
        <v/>
      </c>
      <c r="L650" t="str">
        <f>IF(OR($A650="",入力シート_上限3千円!$G$2=""),"",入力シート_上限3千円!$G$2)</f>
        <v/>
      </c>
      <c r="M650" t="str">
        <f>IF(OR($A650="",入力シート_上限3千円!$G$3=""),"",入力シート_上限3千円!$G$3)</f>
        <v/>
      </c>
    </row>
    <row r="651" spans="1:13" x14ac:dyDescent="0.25">
      <c r="A651" t="str">
        <f>IF(入力シート_上限3千円!$B662="","",ROW()-1)</f>
        <v/>
      </c>
      <c r="B651" t="str">
        <f t="shared" si="146"/>
        <v/>
      </c>
      <c r="C651" t="str">
        <f t="shared" si="146"/>
        <v/>
      </c>
      <c r="D651" t="str">
        <f t="shared" si="146"/>
        <v/>
      </c>
      <c r="E651" s="25" t="str">
        <f t="shared" si="146"/>
        <v/>
      </c>
      <c r="F651" t="str">
        <f t="shared" si="147"/>
        <v/>
      </c>
      <c r="G651" t="str">
        <f t="shared" si="148"/>
        <v/>
      </c>
      <c r="H651" t="str">
        <f t="shared" si="148"/>
        <v/>
      </c>
      <c r="I651" t="str">
        <f t="shared" si="149"/>
        <v/>
      </c>
      <c r="J651" t="str">
        <f t="shared" si="150"/>
        <v/>
      </c>
      <c r="K651" t="str">
        <f t="shared" si="150"/>
        <v/>
      </c>
      <c r="L651" t="str">
        <f>IF(OR($A651="",入力シート_上限3千円!$G$2=""),"",入力シート_上限3千円!$G$2)</f>
        <v/>
      </c>
      <c r="M651" t="str">
        <f>IF(OR($A651="",入力シート_上限3千円!$G$3=""),"",入力シート_上限3千円!$G$3)</f>
        <v/>
      </c>
    </row>
    <row r="652" spans="1:13" x14ac:dyDescent="0.25">
      <c r="A652" t="str">
        <f>IF(入力シート_上限3千円!$B663="","",ROW()-1)</f>
        <v/>
      </c>
      <c r="B652" t="str">
        <f t="shared" si="146"/>
        <v/>
      </c>
      <c r="C652" t="str">
        <f t="shared" si="146"/>
        <v/>
      </c>
      <c r="D652" t="str">
        <f t="shared" si="146"/>
        <v/>
      </c>
      <c r="E652" s="25" t="str">
        <f t="shared" si="146"/>
        <v/>
      </c>
      <c r="F652" t="str">
        <f t="shared" si="147"/>
        <v/>
      </c>
      <c r="G652" t="str">
        <f t="shared" si="148"/>
        <v/>
      </c>
      <c r="H652" t="str">
        <f t="shared" si="148"/>
        <v/>
      </c>
      <c r="I652" t="str">
        <f t="shared" si="149"/>
        <v/>
      </c>
      <c r="J652" t="str">
        <f t="shared" si="150"/>
        <v/>
      </c>
      <c r="K652" t="str">
        <f t="shared" si="150"/>
        <v/>
      </c>
      <c r="L652" t="str">
        <f>IF(OR($A652="",入力シート_上限3千円!$G$2=""),"",入力シート_上限3千円!$G$2)</f>
        <v/>
      </c>
      <c r="M652" t="str">
        <f>IF(OR($A652="",入力シート_上限3千円!$G$3=""),"",入力シート_上限3千円!$G$3)</f>
        <v/>
      </c>
    </row>
    <row r="653" spans="1:13" x14ac:dyDescent="0.25">
      <c r="A653" t="str">
        <f>IF(入力シート_上限3千円!$B664="","",ROW()-1)</f>
        <v/>
      </c>
      <c r="B653" t="str">
        <f t="shared" si="146"/>
        <v/>
      </c>
      <c r="C653" t="str">
        <f t="shared" si="146"/>
        <v/>
      </c>
      <c r="D653" t="str">
        <f t="shared" si="146"/>
        <v/>
      </c>
      <c r="E653" s="25" t="str">
        <f t="shared" si="146"/>
        <v/>
      </c>
      <c r="F653" t="str">
        <f t="shared" si="147"/>
        <v/>
      </c>
      <c r="G653" t="str">
        <f t="shared" si="148"/>
        <v/>
      </c>
      <c r="H653" t="str">
        <f t="shared" si="148"/>
        <v/>
      </c>
      <c r="I653" t="str">
        <f t="shared" si="149"/>
        <v/>
      </c>
      <c r="J653" t="str">
        <f t="shared" si="150"/>
        <v/>
      </c>
      <c r="K653" t="str">
        <f t="shared" si="150"/>
        <v/>
      </c>
      <c r="L653" t="str">
        <f>IF(OR($A653="",入力シート_上限3千円!$G$2=""),"",入力シート_上限3千円!$G$2)</f>
        <v/>
      </c>
      <c r="M653" t="str">
        <f>IF(OR($A653="",入力シート_上限3千円!$G$3=""),"",入力シート_上限3千円!$G$3)</f>
        <v/>
      </c>
    </row>
    <row r="654" spans="1:13" x14ac:dyDescent="0.25">
      <c r="A654" t="str">
        <f>IF(入力シート_上限3千円!$B665="","",ROW()-1)</f>
        <v/>
      </c>
      <c r="B654" t="str">
        <f t="shared" si="146"/>
        <v/>
      </c>
      <c r="C654" t="str">
        <f t="shared" si="146"/>
        <v/>
      </c>
      <c r="D654" t="str">
        <f t="shared" si="146"/>
        <v/>
      </c>
      <c r="E654" s="25" t="str">
        <f t="shared" si="146"/>
        <v/>
      </c>
      <c r="F654" t="str">
        <f t="shared" si="147"/>
        <v/>
      </c>
      <c r="G654" t="str">
        <f t="shared" si="148"/>
        <v/>
      </c>
      <c r="H654" t="str">
        <f t="shared" si="148"/>
        <v/>
      </c>
      <c r="I654" t="str">
        <f t="shared" si="149"/>
        <v/>
      </c>
      <c r="J654" t="str">
        <f t="shared" si="150"/>
        <v/>
      </c>
      <c r="K654" t="str">
        <f t="shared" si="150"/>
        <v/>
      </c>
      <c r="L654" t="str">
        <f>IF(OR($A654="",入力シート_上限3千円!$G$2=""),"",入力シート_上限3千円!$G$2)</f>
        <v/>
      </c>
      <c r="M654" t="str">
        <f>IF(OR($A654="",入力シート_上限3千円!$G$3=""),"",入力シート_上限3千円!$G$3)</f>
        <v/>
      </c>
    </row>
    <row r="655" spans="1:13" x14ac:dyDescent="0.25">
      <c r="A655" t="str">
        <f>IF(入力シート_上限3千円!$B666="","",ROW()-1)</f>
        <v/>
      </c>
      <c r="B655" t="str">
        <f t="shared" si="146"/>
        <v/>
      </c>
      <c r="C655" t="str">
        <f t="shared" si="146"/>
        <v/>
      </c>
      <c r="D655" t="str">
        <f t="shared" si="146"/>
        <v/>
      </c>
      <c r="E655" s="25" t="str">
        <f t="shared" si="146"/>
        <v/>
      </c>
      <c r="F655" t="str">
        <f t="shared" si="147"/>
        <v/>
      </c>
      <c r="G655" t="str">
        <f t="shared" si="148"/>
        <v/>
      </c>
      <c r="H655" t="str">
        <f t="shared" si="148"/>
        <v/>
      </c>
      <c r="I655" t="str">
        <f t="shared" si="149"/>
        <v/>
      </c>
      <c r="J655" t="str">
        <f t="shared" si="150"/>
        <v/>
      </c>
      <c r="K655" t="str">
        <f t="shared" si="150"/>
        <v/>
      </c>
      <c r="L655" t="str">
        <f>IF(OR($A655="",入力シート_上限3千円!$G$2=""),"",入力シート_上限3千円!$G$2)</f>
        <v/>
      </c>
      <c r="M655" t="str">
        <f>IF(OR($A655="",入力シート_上限3千円!$G$3=""),"",入力シート_上限3千円!$G$3)</f>
        <v/>
      </c>
    </row>
    <row r="656" spans="1:13" x14ac:dyDescent="0.25">
      <c r="A656" t="str">
        <f>IF(入力シート_上限3千円!$B667="","",ROW()-1)</f>
        <v/>
      </c>
      <c r="B656" t="str">
        <f t="shared" si="146"/>
        <v/>
      </c>
      <c r="C656" t="str">
        <f t="shared" si="146"/>
        <v/>
      </c>
      <c r="D656" t="str">
        <f t="shared" si="146"/>
        <v/>
      </c>
      <c r="E656" s="25" t="str">
        <f t="shared" si="146"/>
        <v/>
      </c>
      <c r="F656" t="str">
        <f t="shared" si="147"/>
        <v/>
      </c>
      <c r="G656" t="str">
        <f t="shared" si="148"/>
        <v/>
      </c>
      <c r="H656" t="str">
        <f t="shared" si="148"/>
        <v/>
      </c>
      <c r="I656" t="str">
        <f t="shared" si="149"/>
        <v/>
      </c>
      <c r="J656" t="str">
        <f t="shared" si="150"/>
        <v/>
      </c>
      <c r="K656" t="str">
        <f t="shared" si="150"/>
        <v/>
      </c>
      <c r="L656" t="str">
        <f>IF(OR($A656="",入力シート_上限3千円!$G$2=""),"",入力シート_上限3千円!$G$2)</f>
        <v/>
      </c>
      <c r="M656" t="str">
        <f>IF(OR($A656="",入力シート_上限3千円!$G$3=""),"",入力シート_上限3千円!$G$3)</f>
        <v/>
      </c>
    </row>
    <row r="657" spans="1:13" x14ac:dyDescent="0.25">
      <c r="A657" t="str">
        <f>IF(入力シート_上限3千円!$B668="","",ROW()-1)</f>
        <v/>
      </c>
      <c r="B657" t="str">
        <f t="shared" si="146"/>
        <v/>
      </c>
      <c r="C657" t="str">
        <f t="shared" si="146"/>
        <v/>
      </c>
      <c r="D657" t="str">
        <f t="shared" si="146"/>
        <v/>
      </c>
      <c r="E657" s="25" t="str">
        <f t="shared" si="146"/>
        <v/>
      </c>
      <c r="F657" t="str">
        <f t="shared" si="147"/>
        <v/>
      </c>
      <c r="G657" t="str">
        <f t="shared" si="148"/>
        <v/>
      </c>
      <c r="H657" t="str">
        <f t="shared" si="148"/>
        <v/>
      </c>
      <c r="I657" t="str">
        <f t="shared" si="149"/>
        <v/>
      </c>
      <c r="J657" t="str">
        <f t="shared" si="150"/>
        <v/>
      </c>
      <c r="K657" t="str">
        <f t="shared" si="150"/>
        <v/>
      </c>
      <c r="L657" t="str">
        <f>IF(OR($A657="",入力シート_上限3千円!$G$2=""),"",入力シート_上限3千円!$G$2)</f>
        <v/>
      </c>
      <c r="M657" t="str">
        <f>IF(OR($A657="",入力シート_上限3千円!$G$3=""),"",入力シート_上限3千円!$G$3)</f>
        <v/>
      </c>
    </row>
    <row r="658" spans="1:13" x14ac:dyDescent="0.25">
      <c r="A658" t="str">
        <f>IF(入力シート_上限3千円!$B669="","",ROW()-1)</f>
        <v/>
      </c>
      <c r="B658" t="str">
        <f t="shared" si="146"/>
        <v/>
      </c>
      <c r="C658" t="str">
        <f t="shared" si="146"/>
        <v/>
      </c>
      <c r="D658" t="str">
        <f t="shared" si="146"/>
        <v/>
      </c>
      <c r="E658" s="25" t="str">
        <f t="shared" si="146"/>
        <v/>
      </c>
      <c r="F658" t="str">
        <f t="shared" si="147"/>
        <v/>
      </c>
      <c r="G658" t="str">
        <f t="shared" si="148"/>
        <v/>
      </c>
      <c r="H658" t="str">
        <f t="shared" si="148"/>
        <v/>
      </c>
      <c r="I658" t="str">
        <f t="shared" si="149"/>
        <v/>
      </c>
      <c r="J658" t="str">
        <f t="shared" si="150"/>
        <v/>
      </c>
      <c r="K658" t="str">
        <f t="shared" si="150"/>
        <v/>
      </c>
      <c r="L658" t="str">
        <f>IF(OR($A658="",入力シート_上限3千円!$G$2=""),"",入力シート_上限3千円!$G$2)</f>
        <v/>
      </c>
      <c r="M658" t="str">
        <f>IF(OR($A658="",入力シート_上限3千円!$G$3=""),"",入力シート_上限3千円!$G$3)</f>
        <v/>
      </c>
    </row>
    <row r="659" spans="1:13" x14ac:dyDescent="0.25">
      <c r="A659" t="str">
        <f>IF(入力シート_上限3千円!$B670="","",ROW()-1)</f>
        <v/>
      </c>
      <c r="B659" t="str">
        <f t="shared" si="146"/>
        <v/>
      </c>
      <c r="C659" t="str">
        <f t="shared" si="146"/>
        <v/>
      </c>
      <c r="D659" t="str">
        <f t="shared" si="146"/>
        <v/>
      </c>
      <c r="E659" s="25" t="str">
        <f t="shared" si="146"/>
        <v/>
      </c>
      <c r="F659" t="str">
        <f t="shared" si="147"/>
        <v/>
      </c>
      <c r="G659" t="str">
        <f t="shared" si="148"/>
        <v/>
      </c>
      <c r="H659" t="str">
        <f t="shared" si="148"/>
        <v/>
      </c>
      <c r="I659" t="str">
        <f t="shared" si="149"/>
        <v/>
      </c>
      <c r="J659" t="str">
        <f t="shared" si="150"/>
        <v/>
      </c>
      <c r="K659" t="str">
        <f t="shared" si="150"/>
        <v/>
      </c>
      <c r="L659" t="str">
        <f>IF(OR($A659="",入力シート_上限3千円!$G$2=""),"",入力シート_上限3千円!$G$2)</f>
        <v/>
      </c>
      <c r="M659" t="str">
        <f>IF(OR($A659="",入力シート_上限3千円!$G$3=""),"",入力シート_上限3千円!$G$3)</f>
        <v/>
      </c>
    </row>
    <row r="660" spans="1:13" x14ac:dyDescent="0.25">
      <c r="A660" t="str">
        <f>IF(入力シート_上限3千円!$B671="","",ROW()-1)</f>
        <v/>
      </c>
      <c r="B660" t="str">
        <f t="shared" si="146"/>
        <v/>
      </c>
      <c r="C660" t="str">
        <f t="shared" si="146"/>
        <v/>
      </c>
      <c r="D660" t="str">
        <f t="shared" si="146"/>
        <v/>
      </c>
      <c r="E660" s="25" t="str">
        <f t="shared" si="146"/>
        <v/>
      </c>
      <c r="F660" t="str">
        <f t="shared" si="147"/>
        <v/>
      </c>
      <c r="G660" t="str">
        <f t="shared" si="148"/>
        <v/>
      </c>
      <c r="H660" t="str">
        <f t="shared" si="148"/>
        <v/>
      </c>
      <c r="I660" t="str">
        <f t="shared" si="149"/>
        <v/>
      </c>
      <c r="J660" t="str">
        <f t="shared" si="150"/>
        <v/>
      </c>
      <c r="K660" t="str">
        <f t="shared" si="150"/>
        <v/>
      </c>
      <c r="L660" t="str">
        <f>IF(OR($A660="",入力シート_上限3千円!$G$2=""),"",入力シート_上限3千円!$G$2)</f>
        <v/>
      </c>
      <c r="M660" t="str">
        <f>IF(OR($A660="",入力シート_上限3千円!$G$3=""),"",入力シート_上限3千円!$G$3)</f>
        <v/>
      </c>
    </row>
    <row r="661" spans="1:13" x14ac:dyDescent="0.25">
      <c r="A661" t="str">
        <f>IF(入力シート_上限3千円!$B672="","",ROW()-1)</f>
        <v/>
      </c>
      <c r="B661" t="str">
        <f t="shared" si="146"/>
        <v/>
      </c>
      <c r="C661" t="str">
        <f t="shared" si="146"/>
        <v/>
      </c>
      <c r="D661" t="str">
        <f t="shared" si="146"/>
        <v/>
      </c>
      <c r="E661" s="25" t="str">
        <f t="shared" si="146"/>
        <v/>
      </c>
      <c r="F661" t="str">
        <f t="shared" si="147"/>
        <v/>
      </c>
      <c r="G661" t="str">
        <f t="shared" si="148"/>
        <v/>
      </c>
      <c r="H661" t="str">
        <f t="shared" si="148"/>
        <v/>
      </c>
      <c r="I661" t="str">
        <f t="shared" si="149"/>
        <v/>
      </c>
      <c r="J661" t="str">
        <f t="shared" si="150"/>
        <v/>
      </c>
      <c r="K661" t="str">
        <f t="shared" si="150"/>
        <v/>
      </c>
      <c r="L661" t="str">
        <f>IF(OR($A661="",入力シート_上限3千円!$G$2=""),"",入力シート_上限3千円!$G$2)</f>
        <v/>
      </c>
      <c r="M661" t="str">
        <f>IF(OR($A661="",入力シート_上限3千円!$G$3=""),"",入力シート_上限3千円!$G$3)</f>
        <v/>
      </c>
    </row>
    <row r="662" spans="1:13" x14ac:dyDescent="0.25">
      <c r="A662" t="str">
        <f>IF(入力シート_上限3千円!$B673="","",ROW()-1)</f>
        <v/>
      </c>
      <c r="B662" t="str">
        <f t="shared" si="146"/>
        <v/>
      </c>
      <c r="C662" t="str">
        <f t="shared" si="146"/>
        <v/>
      </c>
      <c r="D662" t="str">
        <f t="shared" si="146"/>
        <v/>
      </c>
      <c r="E662" s="25" t="str">
        <f t="shared" si="146"/>
        <v/>
      </c>
      <c r="F662" t="str">
        <f t="shared" si="147"/>
        <v/>
      </c>
      <c r="G662" t="str">
        <f t="shared" ref="G662:H681" si="151">IFERROR(IF(VLOOKUP($A662,実績一覧,COLUMN()+1,FALSE)=0,"",VLOOKUP($A662,実績一覧,COLUMN()+1,FALSE)),"")</f>
        <v/>
      </c>
      <c r="H662" t="str">
        <f t="shared" si="151"/>
        <v/>
      </c>
      <c r="I662" t="str">
        <f t="shared" si="149"/>
        <v/>
      </c>
      <c r="J662" t="str">
        <f t="shared" ref="J662:K681" si="152">IFERROR(IF(VLOOKUP($A662,実績一覧,COLUMN()+3,FALSE)=0,"",VLOOKUP($A662,実績一覧,COLUMN()+3,FALSE)),"")</f>
        <v/>
      </c>
      <c r="K662" t="str">
        <f t="shared" si="152"/>
        <v/>
      </c>
      <c r="L662" t="str">
        <f>IF(OR($A662="",入力シート_上限3千円!$G$2=""),"",入力シート_上限3千円!$G$2)</f>
        <v/>
      </c>
      <c r="M662" t="str">
        <f>IF(OR($A662="",入力シート_上限3千円!$G$3=""),"",入力シート_上限3千円!$G$3)</f>
        <v/>
      </c>
    </row>
    <row r="663" spans="1:13" x14ac:dyDescent="0.25">
      <c r="A663" t="str">
        <f>IF(入力シート_上限3千円!$B674="","",ROW()-1)</f>
        <v/>
      </c>
      <c r="B663" t="str">
        <f t="shared" si="146"/>
        <v/>
      </c>
      <c r="C663" t="str">
        <f t="shared" si="146"/>
        <v/>
      </c>
      <c r="D663" t="str">
        <f t="shared" si="146"/>
        <v/>
      </c>
      <c r="E663" s="25" t="str">
        <f t="shared" si="146"/>
        <v/>
      </c>
      <c r="F663" t="str">
        <f t="shared" si="147"/>
        <v/>
      </c>
      <c r="G663" t="str">
        <f t="shared" si="151"/>
        <v/>
      </c>
      <c r="H663" t="str">
        <f t="shared" si="151"/>
        <v/>
      </c>
      <c r="I663" t="str">
        <f t="shared" si="149"/>
        <v/>
      </c>
      <c r="J663" t="str">
        <f t="shared" si="152"/>
        <v/>
      </c>
      <c r="K663" t="str">
        <f t="shared" si="152"/>
        <v/>
      </c>
      <c r="L663" t="str">
        <f>IF(OR($A663="",入力シート_上限3千円!$G$2=""),"",入力シート_上限3千円!$G$2)</f>
        <v/>
      </c>
      <c r="M663" t="str">
        <f>IF(OR($A663="",入力シート_上限3千円!$G$3=""),"",入力シート_上限3千円!$G$3)</f>
        <v/>
      </c>
    </row>
    <row r="664" spans="1:13" x14ac:dyDescent="0.25">
      <c r="A664" t="str">
        <f>IF(入力シート_上限3千円!$B675="","",ROW()-1)</f>
        <v/>
      </c>
      <c r="B664" t="str">
        <f t="shared" si="146"/>
        <v/>
      </c>
      <c r="C664" t="str">
        <f t="shared" si="146"/>
        <v/>
      </c>
      <c r="D664" t="str">
        <f t="shared" si="146"/>
        <v/>
      </c>
      <c r="E664" s="25" t="str">
        <f t="shared" si="146"/>
        <v/>
      </c>
      <c r="F664" t="str">
        <f t="shared" si="147"/>
        <v/>
      </c>
      <c r="G664" t="str">
        <f t="shared" si="151"/>
        <v/>
      </c>
      <c r="H664" t="str">
        <f t="shared" si="151"/>
        <v/>
      </c>
      <c r="I664" t="str">
        <f t="shared" si="149"/>
        <v/>
      </c>
      <c r="J664" t="str">
        <f t="shared" si="152"/>
        <v/>
      </c>
      <c r="K664" t="str">
        <f t="shared" si="152"/>
        <v/>
      </c>
      <c r="L664" t="str">
        <f>IF(OR($A664="",入力シート_上限3千円!$G$2=""),"",入力シート_上限3千円!$G$2)</f>
        <v/>
      </c>
      <c r="M664" t="str">
        <f>IF(OR($A664="",入力シート_上限3千円!$G$3=""),"",入力シート_上限3千円!$G$3)</f>
        <v/>
      </c>
    </row>
    <row r="665" spans="1:13" x14ac:dyDescent="0.25">
      <c r="A665" t="str">
        <f>IF(入力シート_上限3千円!$B676="","",ROW()-1)</f>
        <v/>
      </c>
      <c r="B665" t="str">
        <f t="shared" si="146"/>
        <v/>
      </c>
      <c r="C665" t="str">
        <f t="shared" si="146"/>
        <v/>
      </c>
      <c r="D665" t="str">
        <f t="shared" si="146"/>
        <v/>
      </c>
      <c r="E665" s="25" t="str">
        <f t="shared" si="146"/>
        <v/>
      </c>
      <c r="F665" t="str">
        <f t="shared" si="147"/>
        <v/>
      </c>
      <c r="G665" t="str">
        <f t="shared" si="151"/>
        <v/>
      </c>
      <c r="H665" t="str">
        <f t="shared" si="151"/>
        <v/>
      </c>
      <c r="I665" t="str">
        <f t="shared" si="149"/>
        <v/>
      </c>
      <c r="J665" t="str">
        <f t="shared" si="152"/>
        <v/>
      </c>
      <c r="K665" t="str">
        <f t="shared" si="152"/>
        <v/>
      </c>
      <c r="L665" t="str">
        <f>IF(OR($A665="",入力シート_上限3千円!$G$2=""),"",入力シート_上限3千円!$G$2)</f>
        <v/>
      </c>
      <c r="M665" t="str">
        <f>IF(OR($A665="",入力シート_上限3千円!$G$3=""),"",入力シート_上限3千円!$G$3)</f>
        <v/>
      </c>
    </row>
    <row r="666" spans="1:13" x14ac:dyDescent="0.25">
      <c r="A666" t="str">
        <f>IF(入力シート_上限3千円!$B677="","",ROW()-1)</f>
        <v/>
      </c>
      <c r="B666" t="str">
        <f t="shared" si="146"/>
        <v/>
      </c>
      <c r="C666" t="str">
        <f t="shared" si="146"/>
        <v/>
      </c>
      <c r="D666" t="str">
        <f t="shared" si="146"/>
        <v/>
      </c>
      <c r="E666" s="25" t="str">
        <f t="shared" si="146"/>
        <v/>
      </c>
      <c r="F666" t="str">
        <f t="shared" si="147"/>
        <v/>
      </c>
      <c r="G666" t="str">
        <f t="shared" si="151"/>
        <v/>
      </c>
      <c r="H666" t="str">
        <f t="shared" si="151"/>
        <v/>
      </c>
      <c r="I666" t="str">
        <f t="shared" si="149"/>
        <v/>
      </c>
      <c r="J666" t="str">
        <f t="shared" si="152"/>
        <v/>
      </c>
      <c r="K666" t="str">
        <f t="shared" si="152"/>
        <v/>
      </c>
      <c r="L666" t="str">
        <f>IF(OR($A666="",入力シート_上限3千円!$G$2=""),"",入力シート_上限3千円!$G$2)</f>
        <v/>
      </c>
      <c r="M666" t="str">
        <f>IF(OR($A666="",入力シート_上限3千円!$G$3=""),"",入力シート_上限3千円!$G$3)</f>
        <v/>
      </c>
    </row>
    <row r="667" spans="1:13" x14ac:dyDescent="0.25">
      <c r="A667" t="str">
        <f>IF(入力シート_上限3千円!$B678="","",ROW()-1)</f>
        <v/>
      </c>
      <c r="B667" t="str">
        <f t="shared" si="146"/>
        <v/>
      </c>
      <c r="C667" t="str">
        <f t="shared" si="146"/>
        <v/>
      </c>
      <c r="D667" t="str">
        <f t="shared" si="146"/>
        <v/>
      </c>
      <c r="E667" s="25" t="str">
        <f t="shared" si="146"/>
        <v/>
      </c>
      <c r="F667" t="str">
        <f t="shared" si="147"/>
        <v/>
      </c>
      <c r="G667" t="str">
        <f t="shared" si="151"/>
        <v/>
      </c>
      <c r="H667" t="str">
        <f t="shared" si="151"/>
        <v/>
      </c>
      <c r="I667" t="str">
        <f t="shared" si="149"/>
        <v/>
      </c>
      <c r="J667" t="str">
        <f t="shared" si="152"/>
        <v/>
      </c>
      <c r="K667" t="str">
        <f t="shared" si="152"/>
        <v/>
      </c>
      <c r="L667" t="str">
        <f>IF(OR($A667="",入力シート_上限3千円!$G$2=""),"",入力シート_上限3千円!$G$2)</f>
        <v/>
      </c>
      <c r="M667" t="str">
        <f>IF(OR($A667="",入力シート_上限3千円!$G$3=""),"",入力シート_上限3千円!$G$3)</f>
        <v/>
      </c>
    </row>
    <row r="668" spans="1:13" x14ac:dyDescent="0.25">
      <c r="A668" t="str">
        <f>IF(入力シート_上限3千円!$B679="","",ROW()-1)</f>
        <v/>
      </c>
      <c r="B668" t="str">
        <f t="shared" si="146"/>
        <v/>
      </c>
      <c r="C668" t="str">
        <f t="shared" si="146"/>
        <v/>
      </c>
      <c r="D668" t="str">
        <f t="shared" si="146"/>
        <v/>
      </c>
      <c r="E668" s="25" t="str">
        <f t="shared" si="146"/>
        <v/>
      </c>
      <c r="F668" t="str">
        <f t="shared" si="147"/>
        <v/>
      </c>
      <c r="G668" t="str">
        <f t="shared" si="151"/>
        <v/>
      </c>
      <c r="H668" t="str">
        <f t="shared" si="151"/>
        <v/>
      </c>
      <c r="I668" t="str">
        <f t="shared" si="149"/>
        <v/>
      </c>
      <c r="J668" t="str">
        <f t="shared" si="152"/>
        <v/>
      </c>
      <c r="K668" t="str">
        <f t="shared" si="152"/>
        <v/>
      </c>
      <c r="L668" t="str">
        <f>IF(OR($A668="",入力シート_上限3千円!$G$2=""),"",入力シート_上限3千円!$G$2)</f>
        <v/>
      </c>
      <c r="M668" t="str">
        <f>IF(OR($A668="",入力シート_上限3千円!$G$3=""),"",入力シート_上限3千円!$G$3)</f>
        <v/>
      </c>
    </row>
    <row r="669" spans="1:13" x14ac:dyDescent="0.25">
      <c r="A669" t="str">
        <f>IF(入力シート_上限3千円!$B680="","",ROW()-1)</f>
        <v/>
      </c>
      <c r="B669" t="str">
        <f t="shared" si="146"/>
        <v/>
      </c>
      <c r="C669" t="str">
        <f t="shared" si="146"/>
        <v/>
      </c>
      <c r="D669" t="str">
        <f t="shared" si="146"/>
        <v/>
      </c>
      <c r="E669" s="25" t="str">
        <f t="shared" si="146"/>
        <v/>
      </c>
      <c r="F669" t="str">
        <f t="shared" si="147"/>
        <v/>
      </c>
      <c r="G669" t="str">
        <f t="shared" si="151"/>
        <v/>
      </c>
      <c r="H669" t="str">
        <f t="shared" si="151"/>
        <v/>
      </c>
      <c r="I669" t="str">
        <f t="shared" si="149"/>
        <v/>
      </c>
      <c r="J669" t="str">
        <f t="shared" si="152"/>
        <v/>
      </c>
      <c r="K669" t="str">
        <f t="shared" si="152"/>
        <v/>
      </c>
      <c r="L669" t="str">
        <f>IF(OR($A669="",入力シート_上限3千円!$G$2=""),"",入力シート_上限3千円!$G$2)</f>
        <v/>
      </c>
      <c r="M669" t="str">
        <f>IF(OR($A669="",入力シート_上限3千円!$G$3=""),"",入力シート_上限3千円!$G$3)</f>
        <v/>
      </c>
    </row>
    <row r="670" spans="1:13" x14ac:dyDescent="0.25">
      <c r="A670" t="str">
        <f>IF(入力シート_上限3千円!$B681="","",ROW()-1)</f>
        <v/>
      </c>
      <c r="B670" t="str">
        <f t="shared" si="146"/>
        <v/>
      </c>
      <c r="C670" t="str">
        <f t="shared" si="146"/>
        <v/>
      </c>
      <c r="D670" t="str">
        <f t="shared" si="146"/>
        <v/>
      </c>
      <c r="E670" s="25" t="str">
        <f t="shared" si="146"/>
        <v/>
      </c>
      <c r="F670" t="str">
        <f t="shared" si="147"/>
        <v/>
      </c>
      <c r="G670" t="str">
        <f t="shared" si="151"/>
        <v/>
      </c>
      <c r="H670" t="str">
        <f t="shared" si="151"/>
        <v/>
      </c>
      <c r="I670" t="str">
        <f t="shared" si="149"/>
        <v/>
      </c>
      <c r="J670" t="str">
        <f t="shared" si="152"/>
        <v/>
      </c>
      <c r="K670" t="str">
        <f t="shared" si="152"/>
        <v/>
      </c>
      <c r="L670" t="str">
        <f>IF(OR($A670="",入力シート_上限3千円!$G$2=""),"",入力シート_上限3千円!$G$2)</f>
        <v/>
      </c>
      <c r="M670" t="str">
        <f>IF(OR($A670="",入力シート_上限3千円!$G$3=""),"",入力シート_上限3千円!$G$3)</f>
        <v/>
      </c>
    </row>
    <row r="671" spans="1:13" x14ac:dyDescent="0.25">
      <c r="A671" t="str">
        <f>IF(入力シート_上限3千円!$B682="","",ROW()-1)</f>
        <v/>
      </c>
      <c r="B671" t="str">
        <f t="shared" si="146"/>
        <v/>
      </c>
      <c r="C671" t="str">
        <f t="shared" si="146"/>
        <v/>
      </c>
      <c r="D671" t="str">
        <f t="shared" si="146"/>
        <v/>
      </c>
      <c r="E671" s="25" t="str">
        <f t="shared" si="146"/>
        <v/>
      </c>
      <c r="F671" t="str">
        <f t="shared" si="147"/>
        <v/>
      </c>
      <c r="G671" t="str">
        <f t="shared" si="151"/>
        <v/>
      </c>
      <c r="H671" t="str">
        <f t="shared" si="151"/>
        <v/>
      </c>
      <c r="I671" t="str">
        <f t="shared" si="149"/>
        <v/>
      </c>
      <c r="J671" t="str">
        <f t="shared" si="152"/>
        <v/>
      </c>
      <c r="K671" t="str">
        <f t="shared" si="152"/>
        <v/>
      </c>
      <c r="L671" t="str">
        <f>IF(OR($A671="",入力シート_上限3千円!$G$2=""),"",入力シート_上限3千円!$G$2)</f>
        <v/>
      </c>
      <c r="M671" t="str">
        <f>IF(OR($A671="",入力シート_上限3千円!$G$3=""),"",入力シート_上限3千円!$G$3)</f>
        <v/>
      </c>
    </row>
    <row r="672" spans="1:13" x14ac:dyDescent="0.25">
      <c r="A672" t="str">
        <f>IF(入力シート_上限3千円!$B683="","",ROW()-1)</f>
        <v/>
      </c>
      <c r="B672" t="str">
        <f t="shared" si="146"/>
        <v/>
      </c>
      <c r="C672" t="str">
        <f t="shared" si="146"/>
        <v/>
      </c>
      <c r="D672" t="str">
        <f t="shared" si="146"/>
        <v/>
      </c>
      <c r="E672" s="25" t="str">
        <f t="shared" si="146"/>
        <v/>
      </c>
      <c r="F672" t="str">
        <f t="shared" si="147"/>
        <v/>
      </c>
      <c r="G672" t="str">
        <f t="shared" si="151"/>
        <v/>
      </c>
      <c r="H672" t="str">
        <f t="shared" si="151"/>
        <v/>
      </c>
      <c r="I672" t="str">
        <f t="shared" si="149"/>
        <v/>
      </c>
      <c r="J672" t="str">
        <f t="shared" si="152"/>
        <v/>
      </c>
      <c r="K672" t="str">
        <f t="shared" si="152"/>
        <v/>
      </c>
      <c r="L672" t="str">
        <f>IF(OR($A672="",入力シート_上限3千円!$G$2=""),"",入力シート_上限3千円!$G$2)</f>
        <v/>
      </c>
      <c r="M672" t="str">
        <f>IF(OR($A672="",入力シート_上限3千円!$G$3=""),"",入力シート_上限3千円!$G$3)</f>
        <v/>
      </c>
    </row>
    <row r="673" spans="1:13" x14ac:dyDescent="0.25">
      <c r="A673" t="str">
        <f>IF(入力シート_上限3千円!$B684="","",ROW()-1)</f>
        <v/>
      </c>
      <c r="B673" t="str">
        <f t="shared" si="146"/>
        <v/>
      </c>
      <c r="C673" t="str">
        <f t="shared" si="146"/>
        <v/>
      </c>
      <c r="D673" t="str">
        <f t="shared" si="146"/>
        <v/>
      </c>
      <c r="E673" s="25" t="str">
        <f t="shared" si="146"/>
        <v/>
      </c>
      <c r="F673" t="str">
        <f t="shared" si="147"/>
        <v/>
      </c>
      <c r="G673" t="str">
        <f t="shared" si="151"/>
        <v/>
      </c>
      <c r="H673" t="str">
        <f t="shared" si="151"/>
        <v/>
      </c>
      <c r="I673" t="str">
        <f t="shared" si="149"/>
        <v/>
      </c>
      <c r="J673" t="str">
        <f t="shared" si="152"/>
        <v/>
      </c>
      <c r="K673" t="str">
        <f t="shared" si="152"/>
        <v/>
      </c>
      <c r="L673" t="str">
        <f>IF(OR($A673="",入力シート_上限3千円!$G$2=""),"",入力シート_上限3千円!$G$2)</f>
        <v/>
      </c>
      <c r="M673" t="str">
        <f>IF(OR($A673="",入力シート_上限3千円!$G$3=""),"",入力シート_上限3千円!$G$3)</f>
        <v/>
      </c>
    </row>
    <row r="674" spans="1:13" x14ac:dyDescent="0.25">
      <c r="A674" t="str">
        <f>IF(入力シート_上限3千円!$B685="","",ROW()-1)</f>
        <v/>
      </c>
      <c r="B674" t="str">
        <f t="shared" si="146"/>
        <v/>
      </c>
      <c r="C674" t="str">
        <f t="shared" si="146"/>
        <v/>
      </c>
      <c r="D674" t="str">
        <f t="shared" si="146"/>
        <v/>
      </c>
      <c r="E674" s="25" t="str">
        <f t="shared" si="146"/>
        <v/>
      </c>
      <c r="F674" t="str">
        <f t="shared" si="147"/>
        <v/>
      </c>
      <c r="G674" t="str">
        <f t="shared" si="151"/>
        <v/>
      </c>
      <c r="H674" t="str">
        <f t="shared" si="151"/>
        <v/>
      </c>
      <c r="I674" t="str">
        <f t="shared" si="149"/>
        <v/>
      </c>
      <c r="J674" t="str">
        <f t="shared" si="152"/>
        <v/>
      </c>
      <c r="K674" t="str">
        <f t="shared" si="152"/>
        <v/>
      </c>
      <c r="L674" t="str">
        <f>IF(OR($A674="",入力シート_上限3千円!$G$2=""),"",入力シート_上限3千円!$G$2)</f>
        <v/>
      </c>
      <c r="M674" t="str">
        <f>IF(OR($A674="",入力シート_上限3千円!$G$3=""),"",入力シート_上限3千円!$G$3)</f>
        <v/>
      </c>
    </row>
    <row r="675" spans="1:13" x14ac:dyDescent="0.25">
      <c r="A675" t="str">
        <f>IF(入力シート_上限3千円!$B686="","",ROW()-1)</f>
        <v/>
      </c>
      <c r="B675" t="str">
        <f t="shared" si="146"/>
        <v/>
      </c>
      <c r="C675" t="str">
        <f t="shared" si="146"/>
        <v/>
      </c>
      <c r="D675" t="str">
        <f t="shared" si="146"/>
        <v/>
      </c>
      <c r="E675" s="25" t="str">
        <f t="shared" si="146"/>
        <v/>
      </c>
      <c r="F675" t="str">
        <f t="shared" si="147"/>
        <v/>
      </c>
      <c r="G675" t="str">
        <f t="shared" si="151"/>
        <v/>
      </c>
      <c r="H675" t="str">
        <f t="shared" si="151"/>
        <v/>
      </c>
      <c r="I675" t="str">
        <f t="shared" si="149"/>
        <v/>
      </c>
      <c r="J675" t="str">
        <f t="shared" si="152"/>
        <v/>
      </c>
      <c r="K675" t="str">
        <f t="shared" si="152"/>
        <v/>
      </c>
      <c r="L675" t="str">
        <f>IF(OR($A675="",入力シート_上限3千円!$G$2=""),"",入力シート_上限3千円!$G$2)</f>
        <v/>
      </c>
      <c r="M675" t="str">
        <f>IF(OR($A675="",入力シート_上限3千円!$G$3=""),"",入力シート_上限3千円!$G$3)</f>
        <v/>
      </c>
    </row>
    <row r="676" spans="1:13" x14ac:dyDescent="0.25">
      <c r="A676" t="str">
        <f>IF(入力シート_上限3千円!$B687="","",ROW()-1)</f>
        <v/>
      </c>
      <c r="B676" t="str">
        <f t="shared" si="146"/>
        <v/>
      </c>
      <c r="C676" t="str">
        <f t="shared" si="146"/>
        <v/>
      </c>
      <c r="D676" t="str">
        <f t="shared" si="146"/>
        <v/>
      </c>
      <c r="E676" s="25" t="str">
        <f t="shared" si="146"/>
        <v/>
      </c>
      <c r="F676" t="str">
        <f t="shared" si="147"/>
        <v/>
      </c>
      <c r="G676" t="str">
        <f t="shared" si="151"/>
        <v/>
      </c>
      <c r="H676" t="str">
        <f t="shared" si="151"/>
        <v/>
      </c>
      <c r="I676" t="str">
        <f t="shared" si="149"/>
        <v/>
      </c>
      <c r="J676" t="str">
        <f t="shared" si="152"/>
        <v/>
      </c>
      <c r="K676" t="str">
        <f t="shared" si="152"/>
        <v/>
      </c>
      <c r="L676" t="str">
        <f>IF(OR($A676="",入力シート_上限3千円!$G$2=""),"",入力シート_上限3千円!$G$2)</f>
        <v/>
      </c>
      <c r="M676" t="str">
        <f>IF(OR($A676="",入力シート_上限3千円!$G$3=""),"",入力シート_上限3千円!$G$3)</f>
        <v/>
      </c>
    </row>
    <row r="677" spans="1:13" x14ac:dyDescent="0.25">
      <c r="A677" t="str">
        <f>IF(入力シート_上限3千円!$B688="","",ROW()-1)</f>
        <v/>
      </c>
      <c r="B677" t="str">
        <f t="shared" si="146"/>
        <v/>
      </c>
      <c r="C677" t="str">
        <f t="shared" si="146"/>
        <v/>
      </c>
      <c r="D677" t="str">
        <f t="shared" si="146"/>
        <v/>
      </c>
      <c r="E677" s="25" t="str">
        <f t="shared" si="146"/>
        <v/>
      </c>
      <c r="F677" t="str">
        <f t="shared" si="147"/>
        <v/>
      </c>
      <c r="G677" t="str">
        <f t="shared" si="151"/>
        <v/>
      </c>
      <c r="H677" t="str">
        <f t="shared" si="151"/>
        <v/>
      </c>
      <c r="I677" t="str">
        <f t="shared" si="149"/>
        <v/>
      </c>
      <c r="J677" t="str">
        <f t="shared" si="152"/>
        <v/>
      </c>
      <c r="K677" t="str">
        <f t="shared" si="152"/>
        <v/>
      </c>
      <c r="L677" t="str">
        <f>IF(OR($A677="",入力シート_上限3千円!$G$2=""),"",入力シート_上限3千円!$G$2)</f>
        <v/>
      </c>
      <c r="M677" t="str">
        <f>IF(OR($A677="",入力シート_上限3千円!$G$3=""),"",入力シート_上限3千円!$G$3)</f>
        <v/>
      </c>
    </row>
    <row r="678" spans="1:13" x14ac:dyDescent="0.25">
      <c r="A678" t="str">
        <f>IF(入力シート_上限3千円!$B689="","",ROW()-1)</f>
        <v/>
      </c>
      <c r="B678" t="str">
        <f t="shared" si="146"/>
        <v/>
      </c>
      <c r="C678" t="str">
        <f t="shared" si="146"/>
        <v/>
      </c>
      <c r="D678" t="str">
        <f t="shared" si="146"/>
        <v/>
      </c>
      <c r="E678" s="25" t="str">
        <f t="shared" si="146"/>
        <v/>
      </c>
      <c r="F678" t="str">
        <f t="shared" si="147"/>
        <v/>
      </c>
      <c r="G678" t="str">
        <f t="shared" si="151"/>
        <v/>
      </c>
      <c r="H678" t="str">
        <f t="shared" si="151"/>
        <v/>
      </c>
      <c r="I678" t="str">
        <f t="shared" si="149"/>
        <v/>
      </c>
      <c r="J678" t="str">
        <f t="shared" si="152"/>
        <v/>
      </c>
      <c r="K678" t="str">
        <f t="shared" si="152"/>
        <v/>
      </c>
      <c r="L678" t="str">
        <f>IF(OR($A678="",入力シート_上限3千円!$G$2=""),"",入力シート_上限3千円!$G$2)</f>
        <v/>
      </c>
      <c r="M678" t="str">
        <f>IF(OR($A678="",入力シート_上限3千円!$G$3=""),"",入力シート_上限3千円!$G$3)</f>
        <v/>
      </c>
    </row>
    <row r="679" spans="1:13" x14ac:dyDescent="0.25">
      <c r="A679" t="str">
        <f>IF(入力シート_上限3千円!$B690="","",ROW()-1)</f>
        <v/>
      </c>
      <c r="B679" t="str">
        <f t="shared" si="146"/>
        <v/>
      </c>
      <c r="C679" t="str">
        <f t="shared" si="146"/>
        <v/>
      </c>
      <c r="D679" t="str">
        <f t="shared" si="146"/>
        <v/>
      </c>
      <c r="E679" s="25" t="str">
        <f t="shared" si="146"/>
        <v/>
      </c>
      <c r="F679" t="str">
        <f t="shared" si="147"/>
        <v/>
      </c>
      <c r="G679" t="str">
        <f t="shared" si="151"/>
        <v/>
      </c>
      <c r="H679" t="str">
        <f t="shared" si="151"/>
        <v/>
      </c>
      <c r="I679" t="str">
        <f t="shared" si="149"/>
        <v/>
      </c>
      <c r="J679" t="str">
        <f t="shared" si="152"/>
        <v/>
      </c>
      <c r="K679" t="str">
        <f t="shared" si="152"/>
        <v/>
      </c>
      <c r="L679" t="str">
        <f>IF(OR($A679="",入力シート_上限3千円!$G$2=""),"",入力シート_上限3千円!$G$2)</f>
        <v/>
      </c>
      <c r="M679" t="str">
        <f>IF(OR($A679="",入力シート_上限3千円!$G$3=""),"",入力シート_上限3千円!$G$3)</f>
        <v/>
      </c>
    </row>
    <row r="680" spans="1:13" x14ac:dyDescent="0.25">
      <c r="A680" t="str">
        <f>IF(入力シート_上限3千円!$B691="","",ROW()-1)</f>
        <v/>
      </c>
      <c r="B680" t="str">
        <f t="shared" si="146"/>
        <v/>
      </c>
      <c r="C680" t="str">
        <f t="shared" si="146"/>
        <v/>
      </c>
      <c r="D680" t="str">
        <f t="shared" si="146"/>
        <v/>
      </c>
      <c r="E680" s="25" t="str">
        <f t="shared" si="146"/>
        <v/>
      </c>
      <c r="F680" t="str">
        <f t="shared" si="147"/>
        <v/>
      </c>
      <c r="G680" t="str">
        <f t="shared" si="151"/>
        <v/>
      </c>
      <c r="H680" t="str">
        <f t="shared" si="151"/>
        <v/>
      </c>
      <c r="I680" t="str">
        <f t="shared" si="149"/>
        <v/>
      </c>
      <c r="J680" t="str">
        <f t="shared" si="152"/>
        <v/>
      </c>
      <c r="K680" t="str">
        <f t="shared" si="152"/>
        <v/>
      </c>
      <c r="L680" t="str">
        <f>IF(OR($A680="",入力シート_上限3千円!$G$2=""),"",入力シート_上限3千円!$G$2)</f>
        <v/>
      </c>
      <c r="M680" t="str">
        <f>IF(OR($A680="",入力シート_上限3千円!$G$3=""),"",入力シート_上限3千円!$G$3)</f>
        <v/>
      </c>
    </row>
    <row r="681" spans="1:13" x14ac:dyDescent="0.25">
      <c r="A681" t="str">
        <f>IF(入力シート_上限3千円!$B692="","",ROW()-1)</f>
        <v/>
      </c>
      <c r="B681" t="str">
        <f t="shared" si="146"/>
        <v/>
      </c>
      <c r="C681" t="str">
        <f t="shared" si="146"/>
        <v/>
      </c>
      <c r="D681" t="str">
        <f t="shared" si="146"/>
        <v/>
      </c>
      <c r="E681" s="25" t="str">
        <f t="shared" si="146"/>
        <v/>
      </c>
      <c r="F681" t="str">
        <f t="shared" si="147"/>
        <v/>
      </c>
      <c r="G681" t="str">
        <f t="shared" si="151"/>
        <v/>
      </c>
      <c r="H681" t="str">
        <f t="shared" si="151"/>
        <v/>
      </c>
      <c r="I681" t="str">
        <f t="shared" si="149"/>
        <v/>
      </c>
      <c r="J681" t="str">
        <f t="shared" si="152"/>
        <v/>
      </c>
      <c r="K681" t="str">
        <f t="shared" si="152"/>
        <v/>
      </c>
      <c r="L681" t="str">
        <f>IF(OR($A681="",入力シート_上限3千円!$G$2=""),"",入力シート_上限3千円!$G$2)</f>
        <v/>
      </c>
      <c r="M681" t="str">
        <f>IF(OR($A681="",入力シート_上限3千円!$G$3=""),"",入力シート_上限3千円!$G$3)</f>
        <v/>
      </c>
    </row>
    <row r="682" spans="1:13" x14ac:dyDescent="0.25">
      <c r="A682" t="str">
        <f>IF(入力シート_上限3千円!$B693="","",ROW()-1)</f>
        <v/>
      </c>
      <c r="B682" t="str">
        <f t="shared" si="146"/>
        <v/>
      </c>
      <c r="C682" t="str">
        <f t="shared" si="146"/>
        <v/>
      </c>
      <c r="D682" t="str">
        <f t="shared" si="146"/>
        <v/>
      </c>
      <c r="E682" s="25" t="str">
        <f t="shared" si="146"/>
        <v/>
      </c>
      <c r="F682" t="str">
        <f t="shared" si="147"/>
        <v/>
      </c>
      <c r="G682" t="str">
        <f t="shared" ref="G682:H701" si="153">IFERROR(IF(VLOOKUP($A682,実績一覧,COLUMN()+1,FALSE)=0,"",VLOOKUP($A682,実績一覧,COLUMN()+1,FALSE)),"")</f>
        <v/>
      </c>
      <c r="H682" t="str">
        <f t="shared" si="153"/>
        <v/>
      </c>
      <c r="I682" t="str">
        <f t="shared" si="149"/>
        <v/>
      </c>
      <c r="J682" t="str">
        <f t="shared" ref="J682:K701" si="154">IFERROR(IF(VLOOKUP($A682,実績一覧,COLUMN()+3,FALSE)=0,"",VLOOKUP($A682,実績一覧,COLUMN()+3,FALSE)),"")</f>
        <v/>
      </c>
      <c r="K682" t="str">
        <f t="shared" si="154"/>
        <v/>
      </c>
      <c r="L682" t="str">
        <f>IF(OR($A682="",入力シート_上限3千円!$G$2=""),"",入力シート_上限3千円!$G$2)</f>
        <v/>
      </c>
      <c r="M682" t="str">
        <f>IF(OR($A682="",入力シート_上限3千円!$G$3=""),"",入力シート_上限3千円!$G$3)</f>
        <v/>
      </c>
    </row>
    <row r="683" spans="1:13" x14ac:dyDescent="0.25">
      <c r="A683" t="str">
        <f>IF(入力シート_上限3千円!$B694="","",ROW()-1)</f>
        <v/>
      </c>
      <c r="B683" t="str">
        <f t="shared" si="146"/>
        <v/>
      </c>
      <c r="C683" t="str">
        <f t="shared" si="146"/>
        <v/>
      </c>
      <c r="D683" t="str">
        <f t="shared" si="146"/>
        <v/>
      </c>
      <c r="E683" s="25" t="str">
        <f t="shared" si="146"/>
        <v/>
      </c>
      <c r="F683" t="str">
        <f t="shared" si="147"/>
        <v/>
      </c>
      <c r="G683" t="str">
        <f t="shared" si="153"/>
        <v/>
      </c>
      <c r="H683" t="str">
        <f t="shared" si="153"/>
        <v/>
      </c>
      <c r="I683" t="str">
        <f t="shared" si="149"/>
        <v/>
      </c>
      <c r="J683" t="str">
        <f t="shared" si="154"/>
        <v/>
      </c>
      <c r="K683" t="str">
        <f t="shared" si="154"/>
        <v/>
      </c>
      <c r="L683" t="str">
        <f>IF(OR($A683="",入力シート_上限3千円!$G$2=""),"",入力シート_上限3千円!$G$2)</f>
        <v/>
      </c>
      <c r="M683" t="str">
        <f>IF(OR($A683="",入力シート_上限3千円!$G$3=""),"",入力シート_上限3千円!$G$3)</f>
        <v/>
      </c>
    </row>
    <row r="684" spans="1:13" x14ac:dyDescent="0.25">
      <c r="A684" t="str">
        <f>IF(入力シート_上限3千円!$B695="","",ROW()-1)</f>
        <v/>
      </c>
      <c r="B684" t="str">
        <f t="shared" si="146"/>
        <v/>
      </c>
      <c r="C684" t="str">
        <f t="shared" si="146"/>
        <v/>
      </c>
      <c r="D684" t="str">
        <f t="shared" si="146"/>
        <v/>
      </c>
      <c r="E684" s="25" t="str">
        <f t="shared" si="146"/>
        <v/>
      </c>
      <c r="F684" t="str">
        <f t="shared" si="147"/>
        <v/>
      </c>
      <c r="G684" t="str">
        <f t="shared" si="153"/>
        <v/>
      </c>
      <c r="H684" t="str">
        <f t="shared" si="153"/>
        <v/>
      </c>
      <c r="I684" t="str">
        <f t="shared" si="149"/>
        <v/>
      </c>
      <c r="J684" t="str">
        <f t="shared" si="154"/>
        <v/>
      </c>
      <c r="K684" t="str">
        <f t="shared" si="154"/>
        <v/>
      </c>
      <c r="L684" t="str">
        <f>IF(OR($A684="",入力シート_上限3千円!$G$2=""),"",入力シート_上限3千円!$G$2)</f>
        <v/>
      </c>
      <c r="M684" t="str">
        <f>IF(OR($A684="",入力シート_上限3千円!$G$3=""),"",入力シート_上限3千円!$G$3)</f>
        <v/>
      </c>
    </row>
    <row r="685" spans="1:13" x14ac:dyDescent="0.25">
      <c r="A685" t="str">
        <f>IF(入力シート_上限3千円!$B696="","",ROW()-1)</f>
        <v/>
      </c>
      <c r="B685" t="str">
        <f t="shared" si="146"/>
        <v/>
      </c>
      <c r="C685" t="str">
        <f t="shared" si="146"/>
        <v/>
      </c>
      <c r="D685" t="str">
        <f t="shared" si="146"/>
        <v/>
      </c>
      <c r="E685" s="25" t="str">
        <f t="shared" si="146"/>
        <v/>
      </c>
      <c r="F685" t="str">
        <f t="shared" si="147"/>
        <v/>
      </c>
      <c r="G685" t="str">
        <f t="shared" si="153"/>
        <v/>
      </c>
      <c r="H685" t="str">
        <f t="shared" si="153"/>
        <v/>
      </c>
      <c r="I685" t="str">
        <f t="shared" si="149"/>
        <v/>
      </c>
      <c r="J685" t="str">
        <f t="shared" si="154"/>
        <v/>
      </c>
      <c r="K685" t="str">
        <f t="shared" si="154"/>
        <v/>
      </c>
      <c r="L685" t="str">
        <f>IF(OR($A685="",入力シート_上限3千円!$G$2=""),"",入力シート_上限3千円!$G$2)</f>
        <v/>
      </c>
      <c r="M685" t="str">
        <f>IF(OR($A685="",入力シート_上限3千円!$G$3=""),"",入力シート_上限3千円!$G$3)</f>
        <v/>
      </c>
    </row>
    <row r="686" spans="1:13" x14ac:dyDescent="0.25">
      <c r="A686" t="str">
        <f>IF(入力シート_上限3千円!$B697="","",ROW()-1)</f>
        <v/>
      </c>
      <c r="B686" t="str">
        <f t="shared" si="146"/>
        <v/>
      </c>
      <c r="C686" t="str">
        <f t="shared" si="146"/>
        <v/>
      </c>
      <c r="D686" t="str">
        <f t="shared" si="146"/>
        <v/>
      </c>
      <c r="E686" s="25" t="str">
        <f t="shared" si="146"/>
        <v/>
      </c>
      <c r="F686" t="str">
        <f t="shared" si="147"/>
        <v/>
      </c>
      <c r="G686" t="str">
        <f t="shared" si="153"/>
        <v/>
      </c>
      <c r="H686" t="str">
        <f t="shared" si="153"/>
        <v/>
      </c>
      <c r="I686" t="str">
        <f t="shared" si="149"/>
        <v/>
      </c>
      <c r="J686" t="str">
        <f t="shared" si="154"/>
        <v/>
      </c>
      <c r="K686" t="str">
        <f t="shared" si="154"/>
        <v/>
      </c>
      <c r="L686" t="str">
        <f>IF(OR($A686="",入力シート_上限3千円!$G$2=""),"",入力シート_上限3千円!$G$2)</f>
        <v/>
      </c>
      <c r="M686" t="str">
        <f>IF(OR($A686="",入力シート_上限3千円!$G$3=""),"",入力シート_上限3千円!$G$3)</f>
        <v/>
      </c>
    </row>
    <row r="687" spans="1:13" x14ac:dyDescent="0.25">
      <c r="A687" t="str">
        <f>IF(入力シート_上限3千円!$B698="","",ROW()-1)</f>
        <v/>
      </c>
      <c r="B687" t="str">
        <f t="shared" si="146"/>
        <v/>
      </c>
      <c r="C687" t="str">
        <f t="shared" si="146"/>
        <v/>
      </c>
      <c r="D687" t="str">
        <f t="shared" si="146"/>
        <v/>
      </c>
      <c r="E687" s="25" t="str">
        <f t="shared" si="146"/>
        <v/>
      </c>
      <c r="F687" t="str">
        <f t="shared" si="147"/>
        <v/>
      </c>
      <c r="G687" t="str">
        <f t="shared" si="153"/>
        <v/>
      </c>
      <c r="H687" t="str">
        <f t="shared" si="153"/>
        <v/>
      </c>
      <c r="I687" t="str">
        <f t="shared" si="149"/>
        <v/>
      </c>
      <c r="J687" t="str">
        <f t="shared" si="154"/>
        <v/>
      </c>
      <c r="K687" t="str">
        <f t="shared" si="154"/>
        <v/>
      </c>
      <c r="L687" t="str">
        <f>IF(OR($A687="",入力シート_上限3千円!$G$2=""),"",入力シート_上限3千円!$G$2)</f>
        <v/>
      </c>
      <c r="M687" t="str">
        <f>IF(OR($A687="",入力シート_上限3千円!$G$3=""),"",入力シート_上限3千円!$G$3)</f>
        <v/>
      </c>
    </row>
    <row r="688" spans="1:13" x14ac:dyDescent="0.25">
      <c r="A688" t="str">
        <f>IF(入力シート_上限3千円!$B699="","",ROW()-1)</f>
        <v/>
      </c>
      <c r="B688" t="str">
        <f t="shared" si="146"/>
        <v/>
      </c>
      <c r="C688" t="str">
        <f t="shared" si="146"/>
        <v/>
      </c>
      <c r="D688" t="str">
        <f t="shared" si="146"/>
        <v/>
      </c>
      <c r="E688" s="25" t="str">
        <f t="shared" si="146"/>
        <v/>
      </c>
      <c r="F688" t="str">
        <f t="shared" si="147"/>
        <v/>
      </c>
      <c r="G688" t="str">
        <f t="shared" si="153"/>
        <v/>
      </c>
      <c r="H688" t="str">
        <f t="shared" si="153"/>
        <v/>
      </c>
      <c r="I688" t="str">
        <f t="shared" si="149"/>
        <v/>
      </c>
      <c r="J688" t="str">
        <f t="shared" si="154"/>
        <v/>
      </c>
      <c r="K688" t="str">
        <f t="shared" si="154"/>
        <v/>
      </c>
      <c r="L688" t="str">
        <f>IF(OR($A688="",入力シート_上限3千円!$G$2=""),"",入力シート_上限3千円!$G$2)</f>
        <v/>
      </c>
      <c r="M688" t="str">
        <f>IF(OR($A688="",入力シート_上限3千円!$G$3=""),"",入力シート_上限3千円!$G$3)</f>
        <v/>
      </c>
    </row>
    <row r="689" spans="1:13" x14ac:dyDescent="0.25">
      <c r="A689" t="str">
        <f>IF(入力シート_上限3千円!$B700="","",ROW()-1)</f>
        <v/>
      </c>
      <c r="B689" t="str">
        <f t="shared" si="146"/>
        <v/>
      </c>
      <c r="C689" t="str">
        <f t="shared" si="146"/>
        <v/>
      </c>
      <c r="D689" t="str">
        <f t="shared" si="146"/>
        <v/>
      </c>
      <c r="E689" s="25" t="str">
        <f t="shared" si="146"/>
        <v/>
      </c>
      <c r="F689" t="str">
        <f t="shared" si="147"/>
        <v/>
      </c>
      <c r="G689" t="str">
        <f t="shared" si="153"/>
        <v/>
      </c>
      <c r="H689" t="str">
        <f t="shared" si="153"/>
        <v/>
      </c>
      <c r="I689" t="str">
        <f t="shared" si="149"/>
        <v/>
      </c>
      <c r="J689" t="str">
        <f t="shared" si="154"/>
        <v/>
      </c>
      <c r="K689" t="str">
        <f t="shared" si="154"/>
        <v/>
      </c>
      <c r="L689" t="str">
        <f>IF(OR($A689="",入力シート_上限3千円!$G$2=""),"",入力シート_上限3千円!$G$2)</f>
        <v/>
      </c>
      <c r="M689" t="str">
        <f>IF(OR($A689="",入力シート_上限3千円!$G$3=""),"",入力シート_上限3千円!$G$3)</f>
        <v/>
      </c>
    </row>
    <row r="690" spans="1:13" x14ac:dyDescent="0.25">
      <c r="A690" t="str">
        <f>IF(入力シート_上限3千円!$B701="","",ROW()-1)</f>
        <v/>
      </c>
      <c r="B690" t="str">
        <f t="shared" si="146"/>
        <v/>
      </c>
      <c r="C690" t="str">
        <f t="shared" si="146"/>
        <v/>
      </c>
      <c r="D690" t="str">
        <f t="shared" si="146"/>
        <v/>
      </c>
      <c r="E690" s="25" t="str">
        <f t="shared" si="146"/>
        <v/>
      </c>
      <c r="F690" t="str">
        <f t="shared" si="147"/>
        <v/>
      </c>
      <c r="G690" t="str">
        <f t="shared" si="153"/>
        <v/>
      </c>
      <c r="H690" t="str">
        <f t="shared" si="153"/>
        <v/>
      </c>
      <c r="I690" t="str">
        <f t="shared" si="149"/>
        <v/>
      </c>
      <c r="J690" t="str">
        <f t="shared" si="154"/>
        <v/>
      </c>
      <c r="K690" t="str">
        <f t="shared" si="154"/>
        <v/>
      </c>
      <c r="L690" t="str">
        <f>IF(OR($A690="",入力シート_上限3千円!$G$2=""),"",入力シート_上限3千円!$G$2)</f>
        <v/>
      </c>
      <c r="M690" t="str">
        <f>IF(OR($A690="",入力シート_上限3千円!$G$3=""),"",入力シート_上限3千円!$G$3)</f>
        <v/>
      </c>
    </row>
    <row r="691" spans="1:13" x14ac:dyDescent="0.25">
      <c r="A691" t="str">
        <f>IF(入力シート_上限3千円!$B702="","",ROW()-1)</f>
        <v/>
      </c>
      <c r="B691" t="str">
        <f t="shared" si="146"/>
        <v/>
      </c>
      <c r="C691" t="str">
        <f t="shared" si="146"/>
        <v/>
      </c>
      <c r="D691" t="str">
        <f t="shared" si="146"/>
        <v/>
      </c>
      <c r="E691" s="25" t="str">
        <f t="shared" si="146"/>
        <v/>
      </c>
      <c r="F691" t="str">
        <f t="shared" si="147"/>
        <v/>
      </c>
      <c r="G691" t="str">
        <f t="shared" si="153"/>
        <v/>
      </c>
      <c r="H691" t="str">
        <f t="shared" si="153"/>
        <v/>
      </c>
      <c r="I691" t="str">
        <f t="shared" si="149"/>
        <v/>
      </c>
      <c r="J691" t="str">
        <f t="shared" si="154"/>
        <v/>
      </c>
      <c r="K691" t="str">
        <f t="shared" si="154"/>
        <v/>
      </c>
      <c r="L691" t="str">
        <f>IF(OR($A691="",入力シート_上限3千円!$G$2=""),"",入力シート_上限3千円!$G$2)</f>
        <v/>
      </c>
      <c r="M691" t="str">
        <f>IF(OR($A691="",入力シート_上限3千円!$G$3=""),"",入力シート_上限3千円!$G$3)</f>
        <v/>
      </c>
    </row>
    <row r="692" spans="1:13" x14ac:dyDescent="0.25">
      <c r="A692" t="str">
        <f>IF(入力シート_上限3千円!$B703="","",ROW()-1)</f>
        <v/>
      </c>
      <c r="B692" t="str">
        <f t="shared" si="146"/>
        <v/>
      </c>
      <c r="C692" t="str">
        <f t="shared" si="146"/>
        <v/>
      </c>
      <c r="D692" t="str">
        <f t="shared" si="146"/>
        <v/>
      </c>
      <c r="E692" s="25" t="str">
        <f t="shared" si="146"/>
        <v/>
      </c>
      <c r="F692" t="str">
        <f t="shared" si="147"/>
        <v/>
      </c>
      <c r="G692" t="str">
        <f t="shared" si="153"/>
        <v/>
      </c>
      <c r="H692" t="str">
        <f t="shared" si="153"/>
        <v/>
      </c>
      <c r="I692" t="str">
        <f t="shared" si="149"/>
        <v/>
      </c>
      <c r="J692" t="str">
        <f t="shared" si="154"/>
        <v/>
      </c>
      <c r="K692" t="str">
        <f t="shared" si="154"/>
        <v/>
      </c>
      <c r="L692" t="str">
        <f>IF(OR($A692="",入力シート_上限3千円!$G$2=""),"",入力シート_上限3千円!$G$2)</f>
        <v/>
      </c>
      <c r="M692" t="str">
        <f>IF(OR($A692="",入力シート_上限3千円!$G$3=""),"",入力シート_上限3千円!$G$3)</f>
        <v/>
      </c>
    </row>
    <row r="693" spans="1:13" x14ac:dyDescent="0.25">
      <c r="A693" t="str">
        <f>IF(入力シート_上限3千円!$B704="","",ROW()-1)</f>
        <v/>
      </c>
      <c r="B693" t="str">
        <f t="shared" si="146"/>
        <v/>
      </c>
      <c r="C693" t="str">
        <f t="shared" si="146"/>
        <v/>
      </c>
      <c r="D693" t="str">
        <f t="shared" si="146"/>
        <v/>
      </c>
      <c r="E693" s="25" t="str">
        <f t="shared" si="146"/>
        <v/>
      </c>
      <c r="F693" t="str">
        <f t="shared" si="147"/>
        <v/>
      </c>
      <c r="G693" t="str">
        <f t="shared" si="153"/>
        <v/>
      </c>
      <c r="H693" t="str">
        <f t="shared" si="153"/>
        <v/>
      </c>
      <c r="I693" t="str">
        <f t="shared" si="149"/>
        <v/>
      </c>
      <c r="J693" t="str">
        <f t="shared" si="154"/>
        <v/>
      </c>
      <c r="K693" t="str">
        <f t="shared" si="154"/>
        <v/>
      </c>
      <c r="L693" t="str">
        <f>IF(OR($A693="",入力シート_上限3千円!$G$2=""),"",入力シート_上限3千円!$G$2)</f>
        <v/>
      </c>
      <c r="M693" t="str">
        <f>IF(OR($A693="",入力シート_上限3千円!$G$3=""),"",入力シート_上限3千円!$G$3)</f>
        <v/>
      </c>
    </row>
    <row r="694" spans="1:13" x14ac:dyDescent="0.25">
      <c r="A694" t="str">
        <f>IF(入力シート_上限3千円!$B705="","",ROW()-1)</f>
        <v/>
      </c>
      <c r="B694" t="str">
        <f t="shared" si="146"/>
        <v/>
      </c>
      <c r="C694" t="str">
        <f t="shared" si="146"/>
        <v/>
      </c>
      <c r="D694" t="str">
        <f t="shared" si="146"/>
        <v/>
      </c>
      <c r="E694" s="25" t="str">
        <f t="shared" si="146"/>
        <v/>
      </c>
      <c r="F694" t="str">
        <f t="shared" si="147"/>
        <v/>
      </c>
      <c r="G694" t="str">
        <f t="shared" si="153"/>
        <v/>
      </c>
      <c r="H694" t="str">
        <f t="shared" si="153"/>
        <v/>
      </c>
      <c r="I694" t="str">
        <f t="shared" si="149"/>
        <v/>
      </c>
      <c r="J694" t="str">
        <f t="shared" si="154"/>
        <v/>
      </c>
      <c r="K694" t="str">
        <f t="shared" si="154"/>
        <v/>
      </c>
      <c r="L694" t="str">
        <f>IF(OR($A694="",入力シート_上限3千円!$G$2=""),"",入力シート_上限3千円!$G$2)</f>
        <v/>
      </c>
      <c r="M694" t="str">
        <f>IF(OR($A694="",入力シート_上限3千円!$G$3=""),"",入力シート_上限3千円!$G$3)</f>
        <v/>
      </c>
    </row>
    <row r="695" spans="1:13" x14ac:dyDescent="0.25">
      <c r="A695" t="str">
        <f>IF(入力シート_上限3千円!$B706="","",ROW()-1)</f>
        <v/>
      </c>
      <c r="B695" t="str">
        <f t="shared" si="146"/>
        <v/>
      </c>
      <c r="C695" t="str">
        <f t="shared" si="146"/>
        <v/>
      </c>
      <c r="D695" t="str">
        <f t="shared" si="146"/>
        <v/>
      </c>
      <c r="E695" s="25" t="str">
        <f t="shared" si="146"/>
        <v/>
      </c>
      <c r="F695" t="str">
        <f t="shared" si="147"/>
        <v/>
      </c>
      <c r="G695" t="str">
        <f t="shared" si="153"/>
        <v/>
      </c>
      <c r="H695" t="str">
        <f t="shared" si="153"/>
        <v/>
      </c>
      <c r="I695" t="str">
        <f t="shared" si="149"/>
        <v/>
      </c>
      <c r="J695" t="str">
        <f t="shared" si="154"/>
        <v/>
      </c>
      <c r="K695" t="str">
        <f t="shared" si="154"/>
        <v/>
      </c>
      <c r="L695" t="str">
        <f>IF(OR($A695="",入力シート_上限3千円!$G$2=""),"",入力シート_上限3千円!$G$2)</f>
        <v/>
      </c>
      <c r="M695" t="str">
        <f>IF(OR($A695="",入力シート_上限3千円!$G$3=""),"",入力シート_上限3千円!$G$3)</f>
        <v/>
      </c>
    </row>
    <row r="696" spans="1:13" x14ac:dyDescent="0.25">
      <c r="A696" t="str">
        <f>IF(入力シート_上限3千円!$B707="","",ROW()-1)</f>
        <v/>
      </c>
      <c r="B696" t="str">
        <f t="shared" si="146"/>
        <v/>
      </c>
      <c r="C696" t="str">
        <f t="shared" si="146"/>
        <v/>
      </c>
      <c r="D696" t="str">
        <f t="shared" si="146"/>
        <v/>
      </c>
      <c r="E696" s="25" t="str">
        <f t="shared" si="146"/>
        <v/>
      </c>
      <c r="F696" t="str">
        <f t="shared" si="147"/>
        <v/>
      </c>
      <c r="G696" t="str">
        <f t="shared" si="153"/>
        <v/>
      </c>
      <c r="H696" t="str">
        <f t="shared" si="153"/>
        <v/>
      </c>
      <c r="I696" t="str">
        <f t="shared" si="149"/>
        <v/>
      </c>
      <c r="J696" t="str">
        <f t="shared" si="154"/>
        <v/>
      </c>
      <c r="K696" t="str">
        <f t="shared" si="154"/>
        <v/>
      </c>
      <c r="L696" t="str">
        <f>IF(OR($A696="",入力シート_上限3千円!$G$2=""),"",入力シート_上限3千円!$G$2)</f>
        <v/>
      </c>
      <c r="M696" t="str">
        <f>IF(OR($A696="",入力シート_上限3千円!$G$3=""),"",入力シート_上限3千円!$G$3)</f>
        <v/>
      </c>
    </row>
    <row r="697" spans="1:13" x14ac:dyDescent="0.25">
      <c r="A697" t="str">
        <f>IF(入力シート_上限3千円!$B708="","",ROW()-1)</f>
        <v/>
      </c>
      <c r="B697" t="str">
        <f t="shared" si="146"/>
        <v/>
      </c>
      <c r="C697" t="str">
        <f t="shared" si="146"/>
        <v/>
      </c>
      <c r="D697" t="str">
        <f t="shared" si="146"/>
        <v/>
      </c>
      <c r="E697" s="25" t="str">
        <f t="shared" si="146"/>
        <v/>
      </c>
      <c r="F697" t="str">
        <f t="shared" si="147"/>
        <v/>
      </c>
      <c r="G697" t="str">
        <f t="shared" si="153"/>
        <v/>
      </c>
      <c r="H697" t="str">
        <f t="shared" si="153"/>
        <v/>
      </c>
      <c r="I697" t="str">
        <f t="shared" si="149"/>
        <v/>
      </c>
      <c r="J697" t="str">
        <f t="shared" si="154"/>
        <v/>
      </c>
      <c r="K697" t="str">
        <f t="shared" si="154"/>
        <v/>
      </c>
      <c r="L697" t="str">
        <f>IF(OR($A697="",入力シート_上限3千円!$G$2=""),"",入力シート_上限3千円!$G$2)</f>
        <v/>
      </c>
      <c r="M697" t="str">
        <f>IF(OR($A697="",入力シート_上限3千円!$G$3=""),"",入力シート_上限3千円!$G$3)</f>
        <v/>
      </c>
    </row>
    <row r="698" spans="1:13" x14ac:dyDescent="0.25">
      <c r="A698" t="str">
        <f>IF(入力シート_上限3千円!$B709="","",ROW()-1)</f>
        <v/>
      </c>
      <c r="B698" t="str">
        <f t="shared" si="146"/>
        <v/>
      </c>
      <c r="C698" t="str">
        <f t="shared" si="146"/>
        <v/>
      </c>
      <c r="D698" t="str">
        <f t="shared" si="146"/>
        <v/>
      </c>
      <c r="E698" s="25" t="str">
        <f t="shared" si="146"/>
        <v/>
      </c>
      <c r="F698" t="str">
        <f t="shared" si="147"/>
        <v/>
      </c>
      <c r="G698" t="str">
        <f t="shared" si="153"/>
        <v/>
      </c>
      <c r="H698" t="str">
        <f t="shared" si="153"/>
        <v/>
      </c>
      <c r="I698" t="str">
        <f t="shared" si="149"/>
        <v/>
      </c>
      <c r="J698" t="str">
        <f t="shared" si="154"/>
        <v/>
      </c>
      <c r="K698" t="str">
        <f t="shared" si="154"/>
        <v/>
      </c>
      <c r="L698" t="str">
        <f>IF(OR($A698="",入力シート_上限3千円!$G$2=""),"",入力シート_上限3千円!$G$2)</f>
        <v/>
      </c>
      <c r="M698" t="str">
        <f>IF(OR($A698="",入力シート_上限3千円!$G$3=""),"",入力シート_上限3千円!$G$3)</f>
        <v/>
      </c>
    </row>
    <row r="699" spans="1:13" x14ac:dyDescent="0.25">
      <c r="A699" t="str">
        <f>IF(入力シート_上限3千円!$B710="","",ROW()-1)</f>
        <v/>
      </c>
      <c r="B699" t="str">
        <f t="shared" si="146"/>
        <v/>
      </c>
      <c r="C699" t="str">
        <f t="shared" si="146"/>
        <v/>
      </c>
      <c r="D699" t="str">
        <f t="shared" si="146"/>
        <v/>
      </c>
      <c r="E699" s="25" t="str">
        <f t="shared" si="146"/>
        <v/>
      </c>
      <c r="F699" t="str">
        <f t="shared" si="147"/>
        <v/>
      </c>
      <c r="G699" t="str">
        <f t="shared" si="153"/>
        <v/>
      </c>
      <c r="H699" t="str">
        <f t="shared" si="153"/>
        <v/>
      </c>
      <c r="I699" t="str">
        <f t="shared" si="149"/>
        <v/>
      </c>
      <c r="J699" t="str">
        <f t="shared" si="154"/>
        <v/>
      </c>
      <c r="K699" t="str">
        <f t="shared" si="154"/>
        <v/>
      </c>
      <c r="L699" t="str">
        <f>IF(OR($A699="",入力シート_上限3千円!$G$2=""),"",入力シート_上限3千円!$G$2)</f>
        <v/>
      </c>
      <c r="M699" t="str">
        <f>IF(OR($A699="",入力シート_上限3千円!$G$3=""),"",入力シート_上限3千円!$G$3)</f>
        <v/>
      </c>
    </row>
    <row r="700" spans="1:13" x14ac:dyDescent="0.25">
      <c r="A700" t="str">
        <f>IF(入力シート_上限3千円!$B711="","",ROW()-1)</f>
        <v/>
      </c>
      <c r="B700" t="str">
        <f t="shared" si="146"/>
        <v/>
      </c>
      <c r="C700" t="str">
        <f t="shared" si="146"/>
        <v/>
      </c>
      <c r="D700" t="str">
        <f t="shared" si="146"/>
        <v/>
      </c>
      <c r="E700" s="25" t="str">
        <f t="shared" ref="C700:E763" si="155">IFERROR(IF(VLOOKUP($A700,実績一覧,COLUMN(),FALSE)=0,"",VLOOKUP($A700,実績一覧,COLUMN(),FALSE)),"")</f>
        <v/>
      </c>
      <c r="F700" t="str">
        <f t="shared" si="147"/>
        <v/>
      </c>
      <c r="G700" t="str">
        <f t="shared" si="153"/>
        <v/>
      </c>
      <c r="H700" t="str">
        <f t="shared" si="153"/>
        <v/>
      </c>
      <c r="I700" t="str">
        <f t="shared" si="149"/>
        <v/>
      </c>
      <c r="J700" t="str">
        <f t="shared" si="154"/>
        <v/>
      </c>
      <c r="K700" t="str">
        <f t="shared" si="154"/>
        <v/>
      </c>
      <c r="L700" t="str">
        <f>IF(OR($A700="",入力シート_上限3千円!$G$2=""),"",入力シート_上限3千円!$G$2)</f>
        <v/>
      </c>
      <c r="M700" t="str">
        <f>IF(OR($A700="",入力シート_上限3千円!$G$3=""),"",入力シート_上限3千円!$G$3)</f>
        <v/>
      </c>
    </row>
    <row r="701" spans="1:13" x14ac:dyDescent="0.25">
      <c r="A701" t="str">
        <f>IF(入力シート_上限3千円!$B712="","",ROW()-1)</f>
        <v/>
      </c>
      <c r="B701" t="str">
        <f t="shared" ref="B701:E764" si="156">IFERROR(IF(VLOOKUP($A701,実績一覧,COLUMN(),FALSE)=0,"",VLOOKUP($A701,実績一覧,COLUMN(),FALSE)),"")</f>
        <v/>
      </c>
      <c r="C701" t="str">
        <f t="shared" si="155"/>
        <v/>
      </c>
      <c r="D701" t="str">
        <f t="shared" si="155"/>
        <v/>
      </c>
      <c r="E701" s="25" t="str">
        <f t="shared" si="155"/>
        <v/>
      </c>
      <c r="F701" t="str">
        <f t="shared" si="147"/>
        <v/>
      </c>
      <c r="G701" t="str">
        <f t="shared" si="153"/>
        <v/>
      </c>
      <c r="H701" t="str">
        <f t="shared" si="153"/>
        <v/>
      </c>
      <c r="I701" t="str">
        <f t="shared" si="149"/>
        <v/>
      </c>
      <c r="J701" t="str">
        <f t="shared" si="154"/>
        <v/>
      </c>
      <c r="K701" t="str">
        <f t="shared" si="154"/>
        <v/>
      </c>
      <c r="L701" t="str">
        <f>IF(OR($A701="",入力シート_上限3千円!$G$2=""),"",入力シート_上限3千円!$G$2)</f>
        <v/>
      </c>
      <c r="M701" t="str">
        <f>IF(OR($A701="",入力シート_上限3千円!$G$3=""),"",入力シート_上限3千円!$G$3)</f>
        <v/>
      </c>
    </row>
    <row r="702" spans="1:13" x14ac:dyDescent="0.25">
      <c r="A702" t="str">
        <f>IF(入力シート_上限3千円!$B713="","",ROW()-1)</f>
        <v/>
      </c>
      <c r="B702" t="str">
        <f t="shared" si="156"/>
        <v/>
      </c>
      <c r="C702" t="str">
        <f t="shared" si="155"/>
        <v/>
      </c>
      <c r="D702" t="str">
        <f t="shared" si="155"/>
        <v/>
      </c>
      <c r="E702" s="25" t="str">
        <f t="shared" si="155"/>
        <v/>
      </c>
      <c r="F702" t="str">
        <f t="shared" si="147"/>
        <v/>
      </c>
      <c r="G702" t="str">
        <f t="shared" ref="G702:H721" si="157">IFERROR(IF(VLOOKUP($A702,実績一覧,COLUMN()+1,FALSE)=0,"",VLOOKUP($A702,実績一覧,COLUMN()+1,FALSE)),"")</f>
        <v/>
      </c>
      <c r="H702" t="str">
        <f t="shared" si="157"/>
        <v/>
      </c>
      <c r="I702" t="str">
        <f t="shared" si="149"/>
        <v/>
      </c>
      <c r="J702" t="str">
        <f t="shared" ref="J702:K721" si="158">IFERROR(IF(VLOOKUP($A702,実績一覧,COLUMN()+3,FALSE)=0,"",VLOOKUP($A702,実績一覧,COLUMN()+3,FALSE)),"")</f>
        <v/>
      </c>
      <c r="K702" t="str">
        <f t="shared" si="158"/>
        <v/>
      </c>
      <c r="L702" t="str">
        <f>IF(OR($A702="",入力シート_上限3千円!$G$2=""),"",入力シート_上限3千円!$G$2)</f>
        <v/>
      </c>
      <c r="M702" t="str">
        <f>IF(OR($A702="",入力シート_上限3千円!$G$3=""),"",入力シート_上限3千円!$G$3)</f>
        <v/>
      </c>
    </row>
    <row r="703" spans="1:13" x14ac:dyDescent="0.25">
      <c r="A703" t="str">
        <f>IF(入力シート_上限3千円!$B714="","",ROW()-1)</f>
        <v/>
      </c>
      <c r="B703" t="str">
        <f t="shared" si="156"/>
        <v/>
      </c>
      <c r="C703" t="str">
        <f t="shared" si="155"/>
        <v/>
      </c>
      <c r="D703" t="str">
        <f t="shared" si="155"/>
        <v/>
      </c>
      <c r="E703" s="25" t="str">
        <f t="shared" si="155"/>
        <v/>
      </c>
      <c r="F703" t="str">
        <f t="shared" si="147"/>
        <v/>
      </c>
      <c r="G703" t="str">
        <f t="shared" si="157"/>
        <v/>
      </c>
      <c r="H703" t="str">
        <f t="shared" si="157"/>
        <v/>
      </c>
      <c r="I703" t="str">
        <f t="shared" si="149"/>
        <v/>
      </c>
      <c r="J703" t="str">
        <f t="shared" si="158"/>
        <v/>
      </c>
      <c r="K703" t="str">
        <f t="shared" si="158"/>
        <v/>
      </c>
      <c r="L703" t="str">
        <f>IF(OR($A703="",入力シート_上限3千円!$G$2=""),"",入力シート_上限3千円!$G$2)</f>
        <v/>
      </c>
      <c r="M703" t="str">
        <f>IF(OR($A703="",入力シート_上限3千円!$G$3=""),"",入力シート_上限3千円!$G$3)</f>
        <v/>
      </c>
    </row>
    <row r="704" spans="1:13" x14ac:dyDescent="0.25">
      <c r="A704" t="str">
        <f>IF(入力シート_上限3千円!$B715="","",ROW()-1)</f>
        <v/>
      </c>
      <c r="B704" t="str">
        <f t="shared" si="156"/>
        <v/>
      </c>
      <c r="C704" t="str">
        <f t="shared" si="155"/>
        <v/>
      </c>
      <c r="D704" t="str">
        <f t="shared" si="155"/>
        <v/>
      </c>
      <c r="E704" s="25" t="str">
        <f t="shared" si="155"/>
        <v/>
      </c>
      <c r="F704" t="str">
        <f t="shared" si="147"/>
        <v/>
      </c>
      <c r="G704" t="str">
        <f t="shared" si="157"/>
        <v/>
      </c>
      <c r="H704" t="str">
        <f t="shared" si="157"/>
        <v/>
      </c>
      <c r="I704" t="str">
        <f t="shared" si="149"/>
        <v/>
      </c>
      <c r="J704" t="str">
        <f t="shared" si="158"/>
        <v/>
      </c>
      <c r="K704" t="str">
        <f t="shared" si="158"/>
        <v/>
      </c>
      <c r="L704" t="str">
        <f>IF(OR($A704="",入力シート_上限3千円!$G$2=""),"",入力シート_上限3千円!$G$2)</f>
        <v/>
      </c>
      <c r="M704" t="str">
        <f>IF(OR($A704="",入力シート_上限3千円!$G$3=""),"",入力シート_上限3千円!$G$3)</f>
        <v/>
      </c>
    </row>
    <row r="705" spans="1:13" x14ac:dyDescent="0.25">
      <c r="A705" t="str">
        <f>IF(入力シート_上限3千円!$B716="","",ROW()-1)</f>
        <v/>
      </c>
      <c r="B705" t="str">
        <f t="shared" si="156"/>
        <v/>
      </c>
      <c r="C705" t="str">
        <f t="shared" si="155"/>
        <v/>
      </c>
      <c r="D705" t="str">
        <f t="shared" si="155"/>
        <v/>
      </c>
      <c r="E705" s="25" t="str">
        <f t="shared" si="155"/>
        <v/>
      </c>
      <c r="F705" t="str">
        <f t="shared" si="147"/>
        <v/>
      </c>
      <c r="G705" t="str">
        <f t="shared" si="157"/>
        <v/>
      </c>
      <c r="H705" t="str">
        <f t="shared" si="157"/>
        <v/>
      </c>
      <c r="I705" t="str">
        <f t="shared" si="149"/>
        <v/>
      </c>
      <c r="J705" t="str">
        <f t="shared" si="158"/>
        <v/>
      </c>
      <c r="K705" t="str">
        <f t="shared" si="158"/>
        <v/>
      </c>
      <c r="L705" t="str">
        <f>IF(OR($A705="",入力シート_上限3千円!$G$2=""),"",入力シート_上限3千円!$G$2)</f>
        <v/>
      </c>
      <c r="M705" t="str">
        <f>IF(OR($A705="",入力シート_上限3千円!$G$3=""),"",入力シート_上限3千円!$G$3)</f>
        <v/>
      </c>
    </row>
    <row r="706" spans="1:13" x14ac:dyDescent="0.25">
      <c r="A706" t="str">
        <f>IF(入力シート_上限3千円!$B717="","",ROW()-1)</f>
        <v/>
      </c>
      <c r="B706" t="str">
        <f t="shared" si="156"/>
        <v/>
      </c>
      <c r="C706" t="str">
        <f t="shared" si="155"/>
        <v/>
      </c>
      <c r="D706" t="str">
        <f t="shared" si="155"/>
        <v/>
      </c>
      <c r="E706" s="25" t="str">
        <f t="shared" si="155"/>
        <v/>
      </c>
      <c r="F706" t="str">
        <f t="shared" ref="F706:F769" si="159">IFERROR(IF(VLOOKUP($A706,実績一覧,COLUMN()+3,FALSE)=0,"",VLOOKUP($A706,実績一覧,COLUMN()+3,FALSE)),"")</f>
        <v/>
      </c>
      <c r="G706" t="str">
        <f t="shared" si="157"/>
        <v/>
      </c>
      <c r="H706" t="str">
        <f t="shared" si="157"/>
        <v/>
      </c>
      <c r="I706" t="str">
        <f t="shared" ref="I706:I769" si="160">IFERROR(IF(VLOOKUP($A706,実績一覧,COLUMN()+2,FALSE)=0,"",VLOOKUP($A706,実績一覧,COLUMN()+2,FALSE)),"")</f>
        <v/>
      </c>
      <c r="J706" t="str">
        <f t="shared" si="158"/>
        <v/>
      </c>
      <c r="K706" t="str">
        <f t="shared" si="158"/>
        <v/>
      </c>
      <c r="L706" t="str">
        <f>IF(OR($A706="",入力シート_上限3千円!$G$2=""),"",入力シート_上限3千円!$G$2)</f>
        <v/>
      </c>
      <c r="M706" t="str">
        <f>IF(OR($A706="",入力シート_上限3千円!$G$3=""),"",入力シート_上限3千円!$G$3)</f>
        <v/>
      </c>
    </row>
    <row r="707" spans="1:13" x14ac:dyDescent="0.25">
      <c r="A707" t="str">
        <f>IF(入力シート_上限3千円!$B718="","",ROW()-1)</f>
        <v/>
      </c>
      <c r="B707" t="str">
        <f t="shared" si="156"/>
        <v/>
      </c>
      <c r="C707" t="str">
        <f t="shared" si="155"/>
        <v/>
      </c>
      <c r="D707" t="str">
        <f t="shared" si="155"/>
        <v/>
      </c>
      <c r="E707" s="25" t="str">
        <f t="shared" si="155"/>
        <v/>
      </c>
      <c r="F707" t="str">
        <f t="shared" si="159"/>
        <v/>
      </c>
      <c r="G707" t="str">
        <f t="shared" si="157"/>
        <v/>
      </c>
      <c r="H707" t="str">
        <f t="shared" si="157"/>
        <v/>
      </c>
      <c r="I707" t="str">
        <f t="shared" si="160"/>
        <v/>
      </c>
      <c r="J707" t="str">
        <f t="shared" si="158"/>
        <v/>
      </c>
      <c r="K707" t="str">
        <f t="shared" si="158"/>
        <v/>
      </c>
      <c r="L707" t="str">
        <f>IF(OR($A707="",入力シート_上限3千円!$G$2=""),"",入力シート_上限3千円!$G$2)</f>
        <v/>
      </c>
      <c r="M707" t="str">
        <f>IF(OR($A707="",入力シート_上限3千円!$G$3=""),"",入力シート_上限3千円!$G$3)</f>
        <v/>
      </c>
    </row>
    <row r="708" spans="1:13" x14ac:dyDescent="0.25">
      <c r="A708" t="str">
        <f>IF(入力シート_上限3千円!$B719="","",ROW()-1)</f>
        <v/>
      </c>
      <c r="B708" t="str">
        <f t="shared" si="156"/>
        <v/>
      </c>
      <c r="C708" t="str">
        <f t="shared" si="155"/>
        <v/>
      </c>
      <c r="D708" t="str">
        <f t="shared" si="155"/>
        <v/>
      </c>
      <c r="E708" s="25" t="str">
        <f t="shared" si="155"/>
        <v/>
      </c>
      <c r="F708" t="str">
        <f t="shared" si="159"/>
        <v/>
      </c>
      <c r="G708" t="str">
        <f t="shared" si="157"/>
        <v/>
      </c>
      <c r="H708" t="str">
        <f t="shared" si="157"/>
        <v/>
      </c>
      <c r="I708" t="str">
        <f t="shared" si="160"/>
        <v/>
      </c>
      <c r="J708" t="str">
        <f t="shared" si="158"/>
        <v/>
      </c>
      <c r="K708" t="str">
        <f t="shared" si="158"/>
        <v/>
      </c>
      <c r="L708" t="str">
        <f>IF(OR($A708="",入力シート_上限3千円!$G$2=""),"",入力シート_上限3千円!$G$2)</f>
        <v/>
      </c>
      <c r="M708" t="str">
        <f>IF(OR($A708="",入力シート_上限3千円!$G$3=""),"",入力シート_上限3千円!$G$3)</f>
        <v/>
      </c>
    </row>
    <row r="709" spans="1:13" x14ac:dyDescent="0.25">
      <c r="A709" t="str">
        <f>IF(入力シート_上限3千円!$B720="","",ROW()-1)</f>
        <v/>
      </c>
      <c r="B709" t="str">
        <f t="shared" si="156"/>
        <v/>
      </c>
      <c r="C709" t="str">
        <f t="shared" si="155"/>
        <v/>
      </c>
      <c r="D709" t="str">
        <f t="shared" si="155"/>
        <v/>
      </c>
      <c r="E709" s="25" t="str">
        <f t="shared" si="155"/>
        <v/>
      </c>
      <c r="F709" t="str">
        <f t="shared" si="159"/>
        <v/>
      </c>
      <c r="G709" t="str">
        <f t="shared" si="157"/>
        <v/>
      </c>
      <c r="H709" t="str">
        <f t="shared" si="157"/>
        <v/>
      </c>
      <c r="I709" t="str">
        <f t="shared" si="160"/>
        <v/>
      </c>
      <c r="J709" t="str">
        <f t="shared" si="158"/>
        <v/>
      </c>
      <c r="K709" t="str">
        <f t="shared" si="158"/>
        <v/>
      </c>
      <c r="L709" t="str">
        <f>IF(OR($A709="",入力シート_上限3千円!$G$2=""),"",入力シート_上限3千円!$G$2)</f>
        <v/>
      </c>
      <c r="M709" t="str">
        <f>IF(OR($A709="",入力シート_上限3千円!$G$3=""),"",入力シート_上限3千円!$G$3)</f>
        <v/>
      </c>
    </row>
    <row r="710" spans="1:13" x14ac:dyDescent="0.25">
      <c r="A710" t="str">
        <f>IF(入力シート_上限3千円!$B721="","",ROW()-1)</f>
        <v/>
      </c>
      <c r="B710" t="str">
        <f t="shared" si="156"/>
        <v/>
      </c>
      <c r="C710" t="str">
        <f t="shared" si="155"/>
        <v/>
      </c>
      <c r="D710" t="str">
        <f t="shared" si="155"/>
        <v/>
      </c>
      <c r="E710" s="25" t="str">
        <f t="shared" si="155"/>
        <v/>
      </c>
      <c r="F710" t="str">
        <f t="shared" si="159"/>
        <v/>
      </c>
      <c r="G710" t="str">
        <f t="shared" si="157"/>
        <v/>
      </c>
      <c r="H710" t="str">
        <f t="shared" si="157"/>
        <v/>
      </c>
      <c r="I710" t="str">
        <f t="shared" si="160"/>
        <v/>
      </c>
      <c r="J710" t="str">
        <f t="shared" si="158"/>
        <v/>
      </c>
      <c r="K710" t="str">
        <f t="shared" si="158"/>
        <v/>
      </c>
      <c r="L710" t="str">
        <f>IF(OR($A710="",入力シート_上限3千円!$G$2=""),"",入力シート_上限3千円!$G$2)</f>
        <v/>
      </c>
      <c r="M710" t="str">
        <f>IF(OR($A710="",入力シート_上限3千円!$G$3=""),"",入力シート_上限3千円!$G$3)</f>
        <v/>
      </c>
    </row>
    <row r="711" spans="1:13" x14ac:dyDescent="0.25">
      <c r="A711" t="str">
        <f>IF(入力シート_上限3千円!$B722="","",ROW()-1)</f>
        <v/>
      </c>
      <c r="B711" t="str">
        <f t="shared" si="156"/>
        <v/>
      </c>
      <c r="C711" t="str">
        <f t="shared" si="155"/>
        <v/>
      </c>
      <c r="D711" t="str">
        <f t="shared" si="155"/>
        <v/>
      </c>
      <c r="E711" s="25" t="str">
        <f t="shared" si="155"/>
        <v/>
      </c>
      <c r="F711" t="str">
        <f t="shared" si="159"/>
        <v/>
      </c>
      <c r="G711" t="str">
        <f t="shared" si="157"/>
        <v/>
      </c>
      <c r="H711" t="str">
        <f t="shared" si="157"/>
        <v/>
      </c>
      <c r="I711" t="str">
        <f t="shared" si="160"/>
        <v/>
      </c>
      <c r="J711" t="str">
        <f t="shared" si="158"/>
        <v/>
      </c>
      <c r="K711" t="str">
        <f t="shared" si="158"/>
        <v/>
      </c>
      <c r="L711" t="str">
        <f>IF(OR($A711="",入力シート_上限3千円!$G$2=""),"",入力シート_上限3千円!$G$2)</f>
        <v/>
      </c>
      <c r="M711" t="str">
        <f>IF(OR($A711="",入力シート_上限3千円!$G$3=""),"",入力シート_上限3千円!$G$3)</f>
        <v/>
      </c>
    </row>
    <row r="712" spans="1:13" x14ac:dyDescent="0.25">
      <c r="A712" t="str">
        <f>IF(入力シート_上限3千円!$B723="","",ROW()-1)</f>
        <v/>
      </c>
      <c r="B712" t="str">
        <f t="shared" si="156"/>
        <v/>
      </c>
      <c r="C712" t="str">
        <f t="shared" si="155"/>
        <v/>
      </c>
      <c r="D712" t="str">
        <f t="shared" si="155"/>
        <v/>
      </c>
      <c r="E712" s="25" t="str">
        <f t="shared" si="155"/>
        <v/>
      </c>
      <c r="F712" t="str">
        <f t="shared" si="159"/>
        <v/>
      </c>
      <c r="G712" t="str">
        <f t="shared" si="157"/>
        <v/>
      </c>
      <c r="H712" t="str">
        <f t="shared" si="157"/>
        <v/>
      </c>
      <c r="I712" t="str">
        <f t="shared" si="160"/>
        <v/>
      </c>
      <c r="J712" t="str">
        <f t="shared" si="158"/>
        <v/>
      </c>
      <c r="K712" t="str">
        <f t="shared" si="158"/>
        <v/>
      </c>
      <c r="L712" t="str">
        <f>IF(OR($A712="",入力シート_上限3千円!$G$2=""),"",入力シート_上限3千円!$G$2)</f>
        <v/>
      </c>
      <c r="M712" t="str">
        <f>IF(OR($A712="",入力シート_上限3千円!$G$3=""),"",入力シート_上限3千円!$G$3)</f>
        <v/>
      </c>
    </row>
    <row r="713" spans="1:13" x14ac:dyDescent="0.25">
      <c r="A713" t="str">
        <f>IF(入力シート_上限3千円!$B724="","",ROW()-1)</f>
        <v/>
      </c>
      <c r="B713" t="str">
        <f t="shared" si="156"/>
        <v/>
      </c>
      <c r="C713" t="str">
        <f t="shared" si="155"/>
        <v/>
      </c>
      <c r="D713" t="str">
        <f t="shared" si="155"/>
        <v/>
      </c>
      <c r="E713" s="25" t="str">
        <f t="shared" si="155"/>
        <v/>
      </c>
      <c r="F713" t="str">
        <f t="shared" si="159"/>
        <v/>
      </c>
      <c r="G713" t="str">
        <f t="shared" si="157"/>
        <v/>
      </c>
      <c r="H713" t="str">
        <f t="shared" si="157"/>
        <v/>
      </c>
      <c r="I713" t="str">
        <f t="shared" si="160"/>
        <v/>
      </c>
      <c r="J713" t="str">
        <f t="shared" si="158"/>
        <v/>
      </c>
      <c r="K713" t="str">
        <f t="shared" si="158"/>
        <v/>
      </c>
      <c r="L713" t="str">
        <f>IF(OR($A713="",入力シート_上限3千円!$G$2=""),"",入力シート_上限3千円!$G$2)</f>
        <v/>
      </c>
      <c r="M713" t="str">
        <f>IF(OR($A713="",入力シート_上限3千円!$G$3=""),"",入力シート_上限3千円!$G$3)</f>
        <v/>
      </c>
    </row>
    <row r="714" spans="1:13" x14ac:dyDescent="0.25">
      <c r="A714" t="str">
        <f>IF(入力シート_上限3千円!$B725="","",ROW()-1)</f>
        <v/>
      </c>
      <c r="B714" t="str">
        <f t="shared" si="156"/>
        <v/>
      </c>
      <c r="C714" t="str">
        <f t="shared" si="155"/>
        <v/>
      </c>
      <c r="D714" t="str">
        <f t="shared" si="155"/>
        <v/>
      </c>
      <c r="E714" s="25" t="str">
        <f t="shared" si="155"/>
        <v/>
      </c>
      <c r="F714" t="str">
        <f t="shared" si="159"/>
        <v/>
      </c>
      <c r="G714" t="str">
        <f t="shared" si="157"/>
        <v/>
      </c>
      <c r="H714" t="str">
        <f t="shared" si="157"/>
        <v/>
      </c>
      <c r="I714" t="str">
        <f t="shared" si="160"/>
        <v/>
      </c>
      <c r="J714" t="str">
        <f t="shared" si="158"/>
        <v/>
      </c>
      <c r="K714" t="str">
        <f t="shared" si="158"/>
        <v/>
      </c>
      <c r="L714" t="str">
        <f>IF(OR($A714="",入力シート_上限3千円!$G$2=""),"",入力シート_上限3千円!$G$2)</f>
        <v/>
      </c>
      <c r="M714" t="str">
        <f>IF(OR($A714="",入力シート_上限3千円!$G$3=""),"",入力シート_上限3千円!$G$3)</f>
        <v/>
      </c>
    </row>
    <row r="715" spans="1:13" x14ac:dyDescent="0.25">
      <c r="A715" t="str">
        <f>IF(入力シート_上限3千円!$B726="","",ROW()-1)</f>
        <v/>
      </c>
      <c r="B715" t="str">
        <f t="shared" si="156"/>
        <v/>
      </c>
      <c r="C715" t="str">
        <f t="shared" si="155"/>
        <v/>
      </c>
      <c r="D715" t="str">
        <f t="shared" si="155"/>
        <v/>
      </c>
      <c r="E715" s="25" t="str">
        <f t="shared" si="155"/>
        <v/>
      </c>
      <c r="F715" t="str">
        <f t="shared" si="159"/>
        <v/>
      </c>
      <c r="G715" t="str">
        <f t="shared" si="157"/>
        <v/>
      </c>
      <c r="H715" t="str">
        <f t="shared" si="157"/>
        <v/>
      </c>
      <c r="I715" t="str">
        <f t="shared" si="160"/>
        <v/>
      </c>
      <c r="J715" t="str">
        <f t="shared" si="158"/>
        <v/>
      </c>
      <c r="K715" t="str">
        <f t="shared" si="158"/>
        <v/>
      </c>
      <c r="L715" t="str">
        <f>IF(OR($A715="",入力シート_上限3千円!$G$2=""),"",入力シート_上限3千円!$G$2)</f>
        <v/>
      </c>
      <c r="M715" t="str">
        <f>IF(OR($A715="",入力シート_上限3千円!$G$3=""),"",入力シート_上限3千円!$G$3)</f>
        <v/>
      </c>
    </row>
    <row r="716" spans="1:13" x14ac:dyDescent="0.25">
      <c r="A716" t="str">
        <f>IF(入力シート_上限3千円!$B727="","",ROW()-1)</f>
        <v/>
      </c>
      <c r="B716" t="str">
        <f t="shared" si="156"/>
        <v/>
      </c>
      <c r="C716" t="str">
        <f t="shared" si="155"/>
        <v/>
      </c>
      <c r="D716" t="str">
        <f t="shared" si="155"/>
        <v/>
      </c>
      <c r="E716" s="25" t="str">
        <f t="shared" si="155"/>
        <v/>
      </c>
      <c r="F716" t="str">
        <f t="shared" si="159"/>
        <v/>
      </c>
      <c r="G716" t="str">
        <f t="shared" si="157"/>
        <v/>
      </c>
      <c r="H716" t="str">
        <f t="shared" si="157"/>
        <v/>
      </c>
      <c r="I716" t="str">
        <f t="shared" si="160"/>
        <v/>
      </c>
      <c r="J716" t="str">
        <f t="shared" si="158"/>
        <v/>
      </c>
      <c r="K716" t="str">
        <f t="shared" si="158"/>
        <v/>
      </c>
      <c r="L716" t="str">
        <f>IF(OR($A716="",入力シート_上限3千円!$G$2=""),"",入力シート_上限3千円!$G$2)</f>
        <v/>
      </c>
      <c r="M716" t="str">
        <f>IF(OR($A716="",入力シート_上限3千円!$G$3=""),"",入力シート_上限3千円!$G$3)</f>
        <v/>
      </c>
    </row>
    <row r="717" spans="1:13" x14ac:dyDescent="0.25">
      <c r="A717" t="str">
        <f>IF(入力シート_上限3千円!$B728="","",ROW()-1)</f>
        <v/>
      </c>
      <c r="B717" t="str">
        <f t="shared" si="156"/>
        <v/>
      </c>
      <c r="C717" t="str">
        <f t="shared" si="155"/>
        <v/>
      </c>
      <c r="D717" t="str">
        <f t="shared" si="155"/>
        <v/>
      </c>
      <c r="E717" s="25" t="str">
        <f t="shared" si="155"/>
        <v/>
      </c>
      <c r="F717" t="str">
        <f t="shared" si="159"/>
        <v/>
      </c>
      <c r="G717" t="str">
        <f t="shared" si="157"/>
        <v/>
      </c>
      <c r="H717" t="str">
        <f t="shared" si="157"/>
        <v/>
      </c>
      <c r="I717" t="str">
        <f t="shared" si="160"/>
        <v/>
      </c>
      <c r="J717" t="str">
        <f t="shared" si="158"/>
        <v/>
      </c>
      <c r="K717" t="str">
        <f t="shared" si="158"/>
        <v/>
      </c>
      <c r="L717" t="str">
        <f>IF(OR($A717="",入力シート_上限3千円!$G$2=""),"",入力シート_上限3千円!$G$2)</f>
        <v/>
      </c>
      <c r="M717" t="str">
        <f>IF(OR($A717="",入力シート_上限3千円!$G$3=""),"",入力シート_上限3千円!$G$3)</f>
        <v/>
      </c>
    </row>
    <row r="718" spans="1:13" x14ac:dyDescent="0.25">
      <c r="A718" t="str">
        <f>IF(入力シート_上限3千円!$B729="","",ROW()-1)</f>
        <v/>
      </c>
      <c r="B718" t="str">
        <f t="shared" si="156"/>
        <v/>
      </c>
      <c r="C718" t="str">
        <f t="shared" si="155"/>
        <v/>
      </c>
      <c r="D718" t="str">
        <f t="shared" si="155"/>
        <v/>
      </c>
      <c r="E718" s="25" t="str">
        <f t="shared" si="155"/>
        <v/>
      </c>
      <c r="F718" t="str">
        <f t="shared" si="159"/>
        <v/>
      </c>
      <c r="G718" t="str">
        <f t="shared" si="157"/>
        <v/>
      </c>
      <c r="H718" t="str">
        <f t="shared" si="157"/>
        <v/>
      </c>
      <c r="I718" t="str">
        <f t="shared" si="160"/>
        <v/>
      </c>
      <c r="J718" t="str">
        <f t="shared" si="158"/>
        <v/>
      </c>
      <c r="K718" t="str">
        <f t="shared" si="158"/>
        <v/>
      </c>
      <c r="L718" t="str">
        <f>IF(OR($A718="",入力シート_上限3千円!$G$2=""),"",入力シート_上限3千円!$G$2)</f>
        <v/>
      </c>
      <c r="M718" t="str">
        <f>IF(OR($A718="",入力シート_上限3千円!$G$3=""),"",入力シート_上限3千円!$G$3)</f>
        <v/>
      </c>
    </row>
    <row r="719" spans="1:13" x14ac:dyDescent="0.25">
      <c r="A719" t="str">
        <f>IF(入力シート_上限3千円!$B730="","",ROW()-1)</f>
        <v/>
      </c>
      <c r="B719" t="str">
        <f t="shared" si="156"/>
        <v/>
      </c>
      <c r="C719" t="str">
        <f t="shared" si="155"/>
        <v/>
      </c>
      <c r="D719" t="str">
        <f t="shared" si="155"/>
        <v/>
      </c>
      <c r="E719" s="25" t="str">
        <f t="shared" si="155"/>
        <v/>
      </c>
      <c r="F719" t="str">
        <f t="shared" si="159"/>
        <v/>
      </c>
      <c r="G719" t="str">
        <f t="shared" si="157"/>
        <v/>
      </c>
      <c r="H719" t="str">
        <f t="shared" si="157"/>
        <v/>
      </c>
      <c r="I719" t="str">
        <f t="shared" si="160"/>
        <v/>
      </c>
      <c r="J719" t="str">
        <f t="shared" si="158"/>
        <v/>
      </c>
      <c r="K719" t="str">
        <f t="shared" si="158"/>
        <v/>
      </c>
      <c r="L719" t="str">
        <f>IF(OR($A719="",入力シート_上限3千円!$G$2=""),"",入力シート_上限3千円!$G$2)</f>
        <v/>
      </c>
      <c r="M719" t="str">
        <f>IF(OR($A719="",入力シート_上限3千円!$G$3=""),"",入力シート_上限3千円!$G$3)</f>
        <v/>
      </c>
    </row>
    <row r="720" spans="1:13" x14ac:dyDescent="0.25">
      <c r="A720" t="str">
        <f>IF(入力シート_上限3千円!$B731="","",ROW()-1)</f>
        <v/>
      </c>
      <c r="B720" t="str">
        <f t="shared" si="156"/>
        <v/>
      </c>
      <c r="C720" t="str">
        <f t="shared" si="155"/>
        <v/>
      </c>
      <c r="D720" t="str">
        <f t="shared" si="155"/>
        <v/>
      </c>
      <c r="E720" s="25" t="str">
        <f t="shared" si="155"/>
        <v/>
      </c>
      <c r="F720" t="str">
        <f t="shared" si="159"/>
        <v/>
      </c>
      <c r="G720" t="str">
        <f t="shared" si="157"/>
        <v/>
      </c>
      <c r="H720" t="str">
        <f t="shared" si="157"/>
        <v/>
      </c>
      <c r="I720" t="str">
        <f t="shared" si="160"/>
        <v/>
      </c>
      <c r="J720" t="str">
        <f t="shared" si="158"/>
        <v/>
      </c>
      <c r="K720" t="str">
        <f t="shared" si="158"/>
        <v/>
      </c>
      <c r="L720" t="str">
        <f>IF(OR($A720="",入力シート_上限3千円!$G$2=""),"",入力シート_上限3千円!$G$2)</f>
        <v/>
      </c>
      <c r="M720" t="str">
        <f>IF(OR($A720="",入力シート_上限3千円!$G$3=""),"",入力シート_上限3千円!$G$3)</f>
        <v/>
      </c>
    </row>
    <row r="721" spans="1:13" x14ac:dyDescent="0.25">
      <c r="A721" t="str">
        <f>IF(入力シート_上限3千円!$B732="","",ROW()-1)</f>
        <v/>
      </c>
      <c r="B721" t="str">
        <f t="shared" si="156"/>
        <v/>
      </c>
      <c r="C721" t="str">
        <f t="shared" si="155"/>
        <v/>
      </c>
      <c r="D721" t="str">
        <f t="shared" si="155"/>
        <v/>
      </c>
      <c r="E721" s="25" t="str">
        <f t="shared" si="155"/>
        <v/>
      </c>
      <c r="F721" t="str">
        <f t="shared" si="159"/>
        <v/>
      </c>
      <c r="G721" t="str">
        <f t="shared" si="157"/>
        <v/>
      </c>
      <c r="H721" t="str">
        <f t="shared" si="157"/>
        <v/>
      </c>
      <c r="I721" t="str">
        <f t="shared" si="160"/>
        <v/>
      </c>
      <c r="J721" t="str">
        <f t="shared" si="158"/>
        <v/>
      </c>
      <c r="K721" t="str">
        <f t="shared" si="158"/>
        <v/>
      </c>
      <c r="L721" t="str">
        <f>IF(OR($A721="",入力シート_上限3千円!$G$2=""),"",入力シート_上限3千円!$G$2)</f>
        <v/>
      </c>
      <c r="M721" t="str">
        <f>IF(OR($A721="",入力シート_上限3千円!$G$3=""),"",入力シート_上限3千円!$G$3)</f>
        <v/>
      </c>
    </row>
    <row r="722" spans="1:13" x14ac:dyDescent="0.25">
      <c r="A722" t="str">
        <f>IF(入力シート_上限3千円!$B733="","",ROW()-1)</f>
        <v/>
      </c>
      <c r="B722" t="str">
        <f t="shared" si="156"/>
        <v/>
      </c>
      <c r="C722" t="str">
        <f t="shared" si="155"/>
        <v/>
      </c>
      <c r="D722" t="str">
        <f t="shared" si="155"/>
        <v/>
      </c>
      <c r="E722" s="25" t="str">
        <f t="shared" si="155"/>
        <v/>
      </c>
      <c r="F722" t="str">
        <f t="shared" si="159"/>
        <v/>
      </c>
      <c r="G722" t="str">
        <f t="shared" ref="G722:H741" si="161">IFERROR(IF(VLOOKUP($A722,実績一覧,COLUMN()+1,FALSE)=0,"",VLOOKUP($A722,実績一覧,COLUMN()+1,FALSE)),"")</f>
        <v/>
      </c>
      <c r="H722" t="str">
        <f t="shared" si="161"/>
        <v/>
      </c>
      <c r="I722" t="str">
        <f t="shared" si="160"/>
        <v/>
      </c>
      <c r="J722" t="str">
        <f t="shared" ref="J722:K741" si="162">IFERROR(IF(VLOOKUP($A722,実績一覧,COLUMN()+3,FALSE)=0,"",VLOOKUP($A722,実績一覧,COLUMN()+3,FALSE)),"")</f>
        <v/>
      </c>
      <c r="K722" t="str">
        <f t="shared" si="162"/>
        <v/>
      </c>
      <c r="L722" t="str">
        <f>IF(OR($A722="",入力シート_上限3千円!$G$2=""),"",入力シート_上限3千円!$G$2)</f>
        <v/>
      </c>
      <c r="M722" t="str">
        <f>IF(OR($A722="",入力シート_上限3千円!$G$3=""),"",入力シート_上限3千円!$G$3)</f>
        <v/>
      </c>
    </row>
    <row r="723" spans="1:13" x14ac:dyDescent="0.25">
      <c r="A723" t="str">
        <f>IF(入力シート_上限3千円!$B734="","",ROW()-1)</f>
        <v/>
      </c>
      <c r="B723" t="str">
        <f t="shared" si="156"/>
        <v/>
      </c>
      <c r="C723" t="str">
        <f t="shared" si="155"/>
        <v/>
      </c>
      <c r="D723" t="str">
        <f t="shared" si="155"/>
        <v/>
      </c>
      <c r="E723" s="25" t="str">
        <f t="shared" si="155"/>
        <v/>
      </c>
      <c r="F723" t="str">
        <f t="shared" si="159"/>
        <v/>
      </c>
      <c r="G723" t="str">
        <f t="shared" si="161"/>
        <v/>
      </c>
      <c r="H723" t="str">
        <f t="shared" si="161"/>
        <v/>
      </c>
      <c r="I723" t="str">
        <f t="shared" si="160"/>
        <v/>
      </c>
      <c r="J723" t="str">
        <f t="shared" si="162"/>
        <v/>
      </c>
      <c r="K723" t="str">
        <f t="shared" si="162"/>
        <v/>
      </c>
      <c r="L723" t="str">
        <f>IF(OR($A723="",入力シート_上限3千円!$G$2=""),"",入力シート_上限3千円!$G$2)</f>
        <v/>
      </c>
      <c r="M723" t="str">
        <f>IF(OR($A723="",入力シート_上限3千円!$G$3=""),"",入力シート_上限3千円!$G$3)</f>
        <v/>
      </c>
    </row>
    <row r="724" spans="1:13" x14ac:dyDescent="0.25">
      <c r="A724" t="str">
        <f>IF(入力シート_上限3千円!$B735="","",ROW()-1)</f>
        <v/>
      </c>
      <c r="B724" t="str">
        <f t="shared" si="156"/>
        <v/>
      </c>
      <c r="C724" t="str">
        <f t="shared" si="155"/>
        <v/>
      </c>
      <c r="D724" t="str">
        <f t="shared" si="155"/>
        <v/>
      </c>
      <c r="E724" s="25" t="str">
        <f t="shared" si="155"/>
        <v/>
      </c>
      <c r="F724" t="str">
        <f t="shared" si="159"/>
        <v/>
      </c>
      <c r="G724" t="str">
        <f t="shared" si="161"/>
        <v/>
      </c>
      <c r="H724" t="str">
        <f t="shared" si="161"/>
        <v/>
      </c>
      <c r="I724" t="str">
        <f t="shared" si="160"/>
        <v/>
      </c>
      <c r="J724" t="str">
        <f t="shared" si="162"/>
        <v/>
      </c>
      <c r="K724" t="str">
        <f t="shared" si="162"/>
        <v/>
      </c>
      <c r="L724" t="str">
        <f>IF(OR($A724="",入力シート_上限3千円!$G$2=""),"",入力シート_上限3千円!$G$2)</f>
        <v/>
      </c>
      <c r="M724" t="str">
        <f>IF(OR($A724="",入力シート_上限3千円!$G$3=""),"",入力シート_上限3千円!$G$3)</f>
        <v/>
      </c>
    </row>
    <row r="725" spans="1:13" x14ac:dyDescent="0.25">
      <c r="A725" t="str">
        <f>IF(入力シート_上限3千円!$B736="","",ROW()-1)</f>
        <v/>
      </c>
      <c r="B725" t="str">
        <f t="shared" si="156"/>
        <v/>
      </c>
      <c r="C725" t="str">
        <f t="shared" si="155"/>
        <v/>
      </c>
      <c r="D725" t="str">
        <f t="shared" si="155"/>
        <v/>
      </c>
      <c r="E725" s="25" t="str">
        <f t="shared" si="155"/>
        <v/>
      </c>
      <c r="F725" t="str">
        <f t="shared" si="159"/>
        <v/>
      </c>
      <c r="G725" t="str">
        <f t="shared" si="161"/>
        <v/>
      </c>
      <c r="H725" t="str">
        <f t="shared" si="161"/>
        <v/>
      </c>
      <c r="I725" t="str">
        <f t="shared" si="160"/>
        <v/>
      </c>
      <c r="J725" t="str">
        <f t="shared" si="162"/>
        <v/>
      </c>
      <c r="K725" t="str">
        <f t="shared" si="162"/>
        <v/>
      </c>
      <c r="L725" t="str">
        <f>IF(OR($A725="",入力シート_上限3千円!$G$2=""),"",入力シート_上限3千円!$G$2)</f>
        <v/>
      </c>
      <c r="M725" t="str">
        <f>IF(OR($A725="",入力シート_上限3千円!$G$3=""),"",入力シート_上限3千円!$G$3)</f>
        <v/>
      </c>
    </row>
    <row r="726" spans="1:13" x14ac:dyDescent="0.25">
      <c r="A726" t="str">
        <f>IF(入力シート_上限3千円!$B737="","",ROW()-1)</f>
        <v/>
      </c>
      <c r="B726" t="str">
        <f t="shared" si="156"/>
        <v/>
      </c>
      <c r="C726" t="str">
        <f t="shared" si="155"/>
        <v/>
      </c>
      <c r="D726" t="str">
        <f t="shared" si="155"/>
        <v/>
      </c>
      <c r="E726" s="25" t="str">
        <f t="shared" si="155"/>
        <v/>
      </c>
      <c r="F726" t="str">
        <f t="shared" si="159"/>
        <v/>
      </c>
      <c r="G726" t="str">
        <f t="shared" si="161"/>
        <v/>
      </c>
      <c r="H726" t="str">
        <f t="shared" si="161"/>
        <v/>
      </c>
      <c r="I726" t="str">
        <f t="shared" si="160"/>
        <v/>
      </c>
      <c r="J726" t="str">
        <f t="shared" si="162"/>
        <v/>
      </c>
      <c r="K726" t="str">
        <f t="shared" si="162"/>
        <v/>
      </c>
      <c r="L726" t="str">
        <f>IF(OR($A726="",入力シート_上限3千円!$G$2=""),"",入力シート_上限3千円!$G$2)</f>
        <v/>
      </c>
      <c r="M726" t="str">
        <f>IF(OR($A726="",入力シート_上限3千円!$G$3=""),"",入力シート_上限3千円!$G$3)</f>
        <v/>
      </c>
    </row>
    <row r="727" spans="1:13" x14ac:dyDescent="0.25">
      <c r="A727" t="str">
        <f>IF(入力シート_上限3千円!$B738="","",ROW()-1)</f>
        <v/>
      </c>
      <c r="B727" t="str">
        <f t="shared" si="156"/>
        <v/>
      </c>
      <c r="C727" t="str">
        <f t="shared" si="155"/>
        <v/>
      </c>
      <c r="D727" t="str">
        <f t="shared" si="155"/>
        <v/>
      </c>
      <c r="E727" s="25" t="str">
        <f t="shared" si="155"/>
        <v/>
      </c>
      <c r="F727" t="str">
        <f t="shared" si="159"/>
        <v/>
      </c>
      <c r="G727" t="str">
        <f t="shared" si="161"/>
        <v/>
      </c>
      <c r="H727" t="str">
        <f t="shared" si="161"/>
        <v/>
      </c>
      <c r="I727" t="str">
        <f t="shared" si="160"/>
        <v/>
      </c>
      <c r="J727" t="str">
        <f t="shared" si="162"/>
        <v/>
      </c>
      <c r="K727" t="str">
        <f t="shared" si="162"/>
        <v/>
      </c>
      <c r="L727" t="str">
        <f>IF(OR($A727="",入力シート_上限3千円!$G$2=""),"",入力シート_上限3千円!$G$2)</f>
        <v/>
      </c>
      <c r="M727" t="str">
        <f>IF(OR($A727="",入力シート_上限3千円!$G$3=""),"",入力シート_上限3千円!$G$3)</f>
        <v/>
      </c>
    </row>
    <row r="728" spans="1:13" x14ac:dyDescent="0.25">
      <c r="A728" t="str">
        <f>IF(入力シート_上限3千円!$B739="","",ROW()-1)</f>
        <v/>
      </c>
      <c r="B728" t="str">
        <f t="shared" si="156"/>
        <v/>
      </c>
      <c r="C728" t="str">
        <f t="shared" si="155"/>
        <v/>
      </c>
      <c r="D728" t="str">
        <f t="shared" si="155"/>
        <v/>
      </c>
      <c r="E728" s="25" t="str">
        <f t="shared" si="155"/>
        <v/>
      </c>
      <c r="F728" t="str">
        <f t="shared" si="159"/>
        <v/>
      </c>
      <c r="G728" t="str">
        <f t="shared" si="161"/>
        <v/>
      </c>
      <c r="H728" t="str">
        <f t="shared" si="161"/>
        <v/>
      </c>
      <c r="I728" t="str">
        <f t="shared" si="160"/>
        <v/>
      </c>
      <c r="J728" t="str">
        <f t="shared" si="162"/>
        <v/>
      </c>
      <c r="K728" t="str">
        <f t="shared" si="162"/>
        <v/>
      </c>
      <c r="L728" t="str">
        <f>IF(OR($A728="",入力シート_上限3千円!$G$2=""),"",入力シート_上限3千円!$G$2)</f>
        <v/>
      </c>
      <c r="M728" t="str">
        <f>IF(OR($A728="",入力シート_上限3千円!$G$3=""),"",入力シート_上限3千円!$G$3)</f>
        <v/>
      </c>
    </row>
    <row r="729" spans="1:13" x14ac:dyDescent="0.25">
      <c r="A729" t="str">
        <f>IF(入力シート_上限3千円!$B740="","",ROW()-1)</f>
        <v/>
      </c>
      <c r="B729" t="str">
        <f t="shared" si="156"/>
        <v/>
      </c>
      <c r="C729" t="str">
        <f t="shared" si="155"/>
        <v/>
      </c>
      <c r="D729" t="str">
        <f t="shared" si="155"/>
        <v/>
      </c>
      <c r="E729" s="25" t="str">
        <f t="shared" si="155"/>
        <v/>
      </c>
      <c r="F729" t="str">
        <f t="shared" si="159"/>
        <v/>
      </c>
      <c r="G729" t="str">
        <f t="shared" si="161"/>
        <v/>
      </c>
      <c r="H729" t="str">
        <f t="shared" si="161"/>
        <v/>
      </c>
      <c r="I729" t="str">
        <f t="shared" si="160"/>
        <v/>
      </c>
      <c r="J729" t="str">
        <f t="shared" si="162"/>
        <v/>
      </c>
      <c r="K729" t="str">
        <f t="shared" si="162"/>
        <v/>
      </c>
      <c r="L729" t="str">
        <f>IF(OR($A729="",入力シート_上限3千円!$G$2=""),"",入力シート_上限3千円!$G$2)</f>
        <v/>
      </c>
      <c r="M729" t="str">
        <f>IF(OR($A729="",入力シート_上限3千円!$G$3=""),"",入力シート_上限3千円!$G$3)</f>
        <v/>
      </c>
    </row>
    <row r="730" spans="1:13" x14ac:dyDescent="0.25">
      <c r="A730" t="str">
        <f>IF(入力シート_上限3千円!$B741="","",ROW()-1)</f>
        <v/>
      </c>
      <c r="B730" t="str">
        <f t="shared" si="156"/>
        <v/>
      </c>
      <c r="C730" t="str">
        <f t="shared" si="155"/>
        <v/>
      </c>
      <c r="D730" t="str">
        <f t="shared" si="155"/>
        <v/>
      </c>
      <c r="E730" s="25" t="str">
        <f t="shared" si="155"/>
        <v/>
      </c>
      <c r="F730" t="str">
        <f t="shared" si="159"/>
        <v/>
      </c>
      <c r="G730" t="str">
        <f t="shared" si="161"/>
        <v/>
      </c>
      <c r="H730" t="str">
        <f t="shared" si="161"/>
        <v/>
      </c>
      <c r="I730" t="str">
        <f t="shared" si="160"/>
        <v/>
      </c>
      <c r="J730" t="str">
        <f t="shared" si="162"/>
        <v/>
      </c>
      <c r="K730" t="str">
        <f t="shared" si="162"/>
        <v/>
      </c>
      <c r="L730" t="str">
        <f>IF(OR($A730="",入力シート_上限3千円!$G$2=""),"",入力シート_上限3千円!$G$2)</f>
        <v/>
      </c>
      <c r="M730" t="str">
        <f>IF(OR($A730="",入力シート_上限3千円!$G$3=""),"",入力シート_上限3千円!$G$3)</f>
        <v/>
      </c>
    </row>
    <row r="731" spans="1:13" x14ac:dyDescent="0.25">
      <c r="A731" t="str">
        <f>IF(入力シート_上限3千円!$B742="","",ROW()-1)</f>
        <v/>
      </c>
      <c r="B731" t="str">
        <f t="shared" si="156"/>
        <v/>
      </c>
      <c r="C731" t="str">
        <f t="shared" si="155"/>
        <v/>
      </c>
      <c r="D731" t="str">
        <f t="shared" si="155"/>
        <v/>
      </c>
      <c r="E731" s="25" t="str">
        <f t="shared" si="155"/>
        <v/>
      </c>
      <c r="F731" t="str">
        <f t="shared" si="159"/>
        <v/>
      </c>
      <c r="G731" t="str">
        <f t="shared" si="161"/>
        <v/>
      </c>
      <c r="H731" t="str">
        <f t="shared" si="161"/>
        <v/>
      </c>
      <c r="I731" t="str">
        <f t="shared" si="160"/>
        <v/>
      </c>
      <c r="J731" t="str">
        <f t="shared" si="162"/>
        <v/>
      </c>
      <c r="K731" t="str">
        <f t="shared" si="162"/>
        <v/>
      </c>
      <c r="L731" t="str">
        <f>IF(OR($A731="",入力シート_上限3千円!$G$2=""),"",入力シート_上限3千円!$G$2)</f>
        <v/>
      </c>
      <c r="M731" t="str">
        <f>IF(OR($A731="",入力シート_上限3千円!$G$3=""),"",入力シート_上限3千円!$G$3)</f>
        <v/>
      </c>
    </row>
    <row r="732" spans="1:13" x14ac:dyDescent="0.25">
      <c r="A732" t="str">
        <f>IF(入力シート_上限3千円!$B743="","",ROW()-1)</f>
        <v/>
      </c>
      <c r="B732" t="str">
        <f t="shared" si="156"/>
        <v/>
      </c>
      <c r="C732" t="str">
        <f t="shared" si="155"/>
        <v/>
      </c>
      <c r="D732" t="str">
        <f t="shared" si="155"/>
        <v/>
      </c>
      <c r="E732" s="25" t="str">
        <f t="shared" si="155"/>
        <v/>
      </c>
      <c r="F732" t="str">
        <f t="shared" si="159"/>
        <v/>
      </c>
      <c r="G732" t="str">
        <f t="shared" si="161"/>
        <v/>
      </c>
      <c r="H732" t="str">
        <f t="shared" si="161"/>
        <v/>
      </c>
      <c r="I732" t="str">
        <f t="shared" si="160"/>
        <v/>
      </c>
      <c r="J732" t="str">
        <f t="shared" si="162"/>
        <v/>
      </c>
      <c r="K732" t="str">
        <f t="shared" si="162"/>
        <v/>
      </c>
      <c r="L732" t="str">
        <f>IF(OR($A732="",入力シート_上限3千円!$G$2=""),"",入力シート_上限3千円!$G$2)</f>
        <v/>
      </c>
      <c r="M732" t="str">
        <f>IF(OR($A732="",入力シート_上限3千円!$G$3=""),"",入力シート_上限3千円!$G$3)</f>
        <v/>
      </c>
    </row>
    <row r="733" spans="1:13" x14ac:dyDescent="0.25">
      <c r="A733" t="str">
        <f>IF(入力シート_上限3千円!$B744="","",ROW()-1)</f>
        <v/>
      </c>
      <c r="B733" t="str">
        <f t="shared" si="156"/>
        <v/>
      </c>
      <c r="C733" t="str">
        <f t="shared" si="155"/>
        <v/>
      </c>
      <c r="D733" t="str">
        <f t="shared" si="155"/>
        <v/>
      </c>
      <c r="E733" s="25" t="str">
        <f t="shared" si="155"/>
        <v/>
      </c>
      <c r="F733" t="str">
        <f t="shared" si="159"/>
        <v/>
      </c>
      <c r="G733" t="str">
        <f t="shared" si="161"/>
        <v/>
      </c>
      <c r="H733" t="str">
        <f t="shared" si="161"/>
        <v/>
      </c>
      <c r="I733" t="str">
        <f t="shared" si="160"/>
        <v/>
      </c>
      <c r="J733" t="str">
        <f t="shared" si="162"/>
        <v/>
      </c>
      <c r="K733" t="str">
        <f t="shared" si="162"/>
        <v/>
      </c>
      <c r="L733" t="str">
        <f>IF(OR($A733="",入力シート_上限3千円!$G$2=""),"",入力シート_上限3千円!$G$2)</f>
        <v/>
      </c>
      <c r="M733" t="str">
        <f>IF(OR($A733="",入力シート_上限3千円!$G$3=""),"",入力シート_上限3千円!$G$3)</f>
        <v/>
      </c>
    </row>
    <row r="734" spans="1:13" x14ac:dyDescent="0.25">
      <c r="A734" t="str">
        <f>IF(入力シート_上限3千円!$B745="","",ROW()-1)</f>
        <v/>
      </c>
      <c r="B734" t="str">
        <f t="shared" si="156"/>
        <v/>
      </c>
      <c r="C734" t="str">
        <f t="shared" si="155"/>
        <v/>
      </c>
      <c r="D734" t="str">
        <f t="shared" si="155"/>
        <v/>
      </c>
      <c r="E734" s="25" t="str">
        <f t="shared" si="155"/>
        <v/>
      </c>
      <c r="F734" t="str">
        <f t="shared" si="159"/>
        <v/>
      </c>
      <c r="G734" t="str">
        <f t="shared" si="161"/>
        <v/>
      </c>
      <c r="H734" t="str">
        <f t="shared" si="161"/>
        <v/>
      </c>
      <c r="I734" t="str">
        <f t="shared" si="160"/>
        <v/>
      </c>
      <c r="J734" t="str">
        <f t="shared" si="162"/>
        <v/>
      </c>
      <c r="K734" t="str">
        <f t="shared" si="162"/>
        <v/>
      </c>
      <c r="L734" t="str">
        <f>IF(OR($A734="",入力シート_上限3千円!$G$2=""),"",入力シート_上限3千円!$G$2)</f>
        <v/>
      </c>
      <c r="M734" t="str">
        <f>IF(OR($A734="",入力シート_上限3千円!$G$3=""),"",入力シート_上限3千円!$G$3)</f>
        <v/>
      </c>
    </row>
    <row r="735" spans="1:13" x14ac:dyDescent="0.25">
      <c r="A735" t="str">
        <f>IF(入力シート_上限3千円!$B746="","",ROW()-1)</f>
        <v/>
      </c>
      <c r="B735" t="str">
        <f t="shared" si="156"/>
        <v/>
      </c>
      <c r="C735" t="str">
        <f t="shared" si="155"/>
        <v/>
      </c>
      <c r="D735" t="str">
        <f t="shared" si="155"/>
        <v/>
      </c>
      <c r="E735" s="25" t="str">
        <f t="shared" si="155"/>
        <v/>
      </c>
      <c r="F735" t="str">
        <f t="shared" si="159"/>
        <v/>
      </c>
      <c r="G735" t="str">
        <f t="shared" si="161"/>
        <v/>
      </c>
      <c r="H735" t="str">
        <f t="shared" si="161"/>
        <v/>
      </c>
      <c r="I735" t="str">
        <f t="shared" si="160"/>
        <v/>
      </c>
      <c r="J735" t="str">
        <f t="shared" si="162"/>
        <v/>
      </c>
      <c r="K735" t="str">
        <f t="shared" si="162"/>
        <v/>
      </c>
      <c r="L735" t="str">
        <f>IF(OR($A735="",入力シート_上限3千円!$G$2=""),"",入力シート_上限3千円!$G$2)</f>
        <v/>
      </c>
      <c r="M735" t="str">
        <f>IF(OR($A735="",入力シート_上限3千円!$G$3=""),"",入力シート_上限3千円!$G$3)</f>
        <v/>
      </c>
    </row>
    <row r="736" spans="1:13" x14ac:dyDescent="0.25">
      <c r="A736" t="str">
        <f>IF(入力シート_上限3千円!$B747="","",ROW()-1)</f>
        <v/>
      </c>
      <c r="B736" t="str">
        <f t="shared" si="156"/>
        <v/>
      </c>
      <c r="C736" t="str">
        <f t="shared" si="155"/>
        <v/>
      </c>
      <c r="D736" t="str">
        <f t="shared" si="155"/>
        <v/>
      </c>
      <c r="E736" s="25" t="str">
        <f t="shared" si="155"/>
        <v/>
      </c>
      <c r="F736" t="str">
        <f t="shared" si="159"/>
        <v/>
      </c>
      <c r="G736" t="str">
        <f t="shared" si="161"/>
        <v/>
      </c>
      <c r="H736" t="str">
        <f t="shared" si="161"/>
        <v/>
      </c>
      <c r="I736" t="str">
        <f t="shared" si="160"/>
        <v/>
      </c>
      <c r="J736" t="str">
        <f t="shared" si="162"/>
        <v/>
      </c>
      <c r="K736" t="str">
        <f t="shared" si="162"/>
        <v/>
      </c>
      <c r="L736" t="str">
        <f>IF(OR($A736="",入力シート_上限3千円!$G$2=""),"",入力シート_上限3千円!$G$2)</f>
        <v/>
      </c>
      <c r="M736" t="str">
        <f>IF(OR($A736="",入力シート_上限3千円!$G$3=""),"",入力シート_上限3千円!$G$3)</f>
        <v/>
      </c>
    </row>
    <row r="737" spans="1:13" x14ac:dyDescent="0.25">
      <c r="A737" t="str">
        <f>IF(入力シート_上限3千円!$B748="","",ROW()-1)</f>
        <v/>
      </c>
      <c r="B737" t="str">
        <f t="shared" si="156"/>
        <v/>
      </c>
      <c r="C737" t="str">
        <f t="shared" si="155"/>
        <v/>
      </c>
      <c r="D737" t="str">
        <f t="shared" si="155"/>
        <v/>
      </c>
      <c r="E737" s="25" t="str">
        <f t="shared" si="155"/>
        <v/>
      </c>
      <c r="F737" t="str">
        <f t="shared" si="159"/>
        <v/>
      </c>
      <c r="G737" t="str">
        <f t="shared" si="161"/>
        <v/>
      </c>
      <c r="H737" t="str">
        <f t="shared" si="161"/>
        <v/>
      </c>
      <c r="I737" t="str">
        <f t="shared" si="160"/>
        <v/>
      </c>
      <c r="J737" t="str">
        <f t="shared" si="162"/>
        <v/>
      </c>
      <c r="K737" t="str">
        <f t="shared" si="162"/>
        <v/>
      </c>
      <c r="L737" t="str">
        <f>IF(OR($A737="",入力シート_上限3千円!$G$2=""),"",入力シート_上限3千円!$G$2)</f>
        <v/>
      </c>
      <c r="M737" t="str">
        <f>IF(OR($A737="",入力シート_上限3千円!$G$3=""),"",入力シート_上限3千円!$G$3)</f>
        <v/>
      </c>
    </row>
    <row r="738" spans="1:13" x14ac:dyDescent="0.25">
      <c r="A738" t="str">
        <f>IF(入力シート_上限3千円!$B749="","",ROW()-1)</f>
        <v/>
      </c>
      <c r="B738" t="str">
        <f t="shared" si="156"/>
        <v/>
      </c>
      <c r="C738" t="str">
        <f t="shared" si="155"/>
        <v/>
      </c>
      <c r="D738" t="str">
        <f t="shared" si="155"/>
        <v/>
      </c>
      <c r="E738" s="25" t="str">
        <f t="shared" si="155"/>
        <v/>
      </c>
      <c r="F738" t="str">
        <f t="shared" si="159"/>
        <v/>
      </c>
      <c r="G738" t="str">
        <f t="shared" si="161"/>
        <v/>
      </c>
      <c r="H738" t="str">
        <f t="shared" si="161"/>
        <v/>
      </c>
      <c r="I738" t="str">
        <f t="shared" si="160"/>
        <v/>
      </c>
      <c r="J738" t="str">
        <f t="shared" si="162"/>
        <v/>
      </c>
      <c r="K738" t="str">
        <f t="shared" si="162"/>
        <v/>
      </c>
      <c r="L738" t="str">
        <f>IF(OR($A738="",入力シート_上限3千円!$G$2=""),"",入力シート_上限3千円!$G$2)</f>
        <v/>
      </c>
      <c r="M738" t="str">
        <f>IF(OR($A738="",入力シート_上限3千円!$G$3=""),"",入力シート_上限3千円!$G$3)</f>
        <v/>
      </c>
    </row>
    <row r="739" spans="1:13" x14ac:dyDescent="0.25">
      <c r="A739" t="str">
        <f>IF(入力シート_上限3千円!$B750="","",ROW()-1)</f>
        <v/>
      </c>
      <c r="B739" t="str">
        <f t="shared" si="156"/>
        <v/>
      </c>
      <c r="C739" t="str">
        <f t="shared" si="155"/>
        <v/>
      </c>
      <c r="D739" t="str">
        <f t="shared" si="155"/>
        <v/>
      </c>
      <c r="E739" s="25" t="str">
        <f t="shared" si="155"/>
        <v/>
      </c>
      <c r="F739" t="str">
        <f t="shared" si="159"/>
        <v/>
      </c>
      <c r="G739" t="str">
        <f t="shared" si="161"/>
        <v/>
      </c>
      <c r="H739" t="str">
        <f t="shared" si="161"/>
        <v/>
      </c>
      <c r="I739" t="str">
        <f t="shared" si="160"/>
        <v/>
      </c>
      <c r="J739" t="str">
        <f t="shared" si="162"/>
        <v/>
      </c>
      <c r="K739" t="str">
        <f t="shared" si="162"/>
        <v/>
      </c>
      <c r="L739" t="str">
        <f>IF(OR($A739="",入力シート_上限3千円!$G$2=""),"",入力シート_上限3千円!$G$2)</f>
        <v/>
      </c>
      <c r="M739" t="str">
        <f>IF(OR($A739="",入力シート_上限3千円!$G$3=""),"",入力シート_上限3千円!$G$3)</f>
        <v/>
      </c>
    </row>
    <row r="740" spans="1:13" x14ac:dyDescent="0.25">
      <c r="A740" t="str">
        <f>IF(入力シート_上限3千円!$B751="","",ROW()-1)</f>
        <v/>
      </c>
      <c r="B740" t="str">
        <f t="shared" si="156"/>
        <v/>
      </c>
      <c r="C740" t="str">
        <f t="shared" si="155"/>
        <v/>
      </c>
      <c r="D740" t="str">
        <f t="shared" si="155"/>
        <v/>
      </c>
      <c r="E740" s="25" t="str">
        <f t="shared" si="155"/>
        <v/>
      </c>
      <c r="F740" t="str">
        <f t="shared" si="159"/>
        <v/>
      </c>
      <c r="G740" t="str">
        <f t="shared" si="161"/>
        <v/>
      </c>
      <c r="H740" t="str">
        <f t="shared" si="161"/>
        <v/>
      </c>
      <c r="I740" t="str">
        <f t="shared" si="160"/>
        <v/>
      </c>
      <c r="J740" t="str">
        <f t="shared" si="162"/>
        <v/>
      </c>
      <c r="K740" t="str">
        <f t="shared" si="162"/>
        <v/>
      </c>
      <c r="L740" t="str">
        <f>IF(OR($A740="",入力シート_上限3千円!$G$2=""),"",入力シート_上限3千円!$G$2)</f>
        <v/>
      </c>
      <c r="M740" t="str">
        <f>IF(OR($A740="",入力シート_上限3千円!$G$3=""),"",入力シート_上限3千円!$G$3)</f>
        <v/>
      </c>
    </row>
    <row r="741" spans="1:13" x14ac:dyDescent="0.25">
      <c r="A741" t="str">
        <f>IF(入力シート_上限3千円!$B752="","",ROW()-1)</f>
        <v/>
      </c>
      <c r="B741" t="str">
        <f t="shared" si="156"/>
        <v/>
      </c>
      <c r="C741" t="str">
        <f t="shared" si="155"/>
        <v/>
      </c>
      <c r="D741" t="str">
        <f t="shared" si="155"/>
        <v/>
      </c>
      <c r="E741" s="25" t="str">
        <f t="shared" si="155"/>
        <v/>
      </c>
      <c r="F741" t="str">
        <f t="shared" si="159"/>
        <v/>
      </c>
      <c r="G741" t="str">
        <f t="shared" si="161"/>
        <v/>
      </c>
      <c r="H741" t="str">
        <f t="shared" si="161"/>
        <v/>
      </c>
      <c r="I741" t="str">
        <f t="shared" si="160"/>
        <v/>
      </c>
      <c r="J741" t="str">
        <f t="shared" si="162"/>
        <v/>
      </c>
      <c r="K741" t="str">
        <f t="shared" si="162"/>
        <v/>
      </c>
      <c r="L741" t="str">
        <f>IF(OR($A741="",入力シート_上限3千円!$G$2=""),"",入力シート_上限3千円!$G$2)</f>
        <v/>
      </c>
      <c r="M741" t="str">
        <f>IF(OR($A741="",入力シート_上限3千円!$G$3=""),"",入力シート_上限3千円!$G$3)</f>
        <v/>
      </c>
    </row>
    <row r="742" spans="1:13" x14ac:dyDescent="0.25">
      <c r="A742" t="str">
        <f>IF(入力シート_上限3千円!$B753="","",ROW()-1)</f>
        <v/>
      </c>
      <c r="B742" t="str">
        <f t="shared" si="156"/>
        <v/>
      </c>
      <c r="C742" t="str">
        <f t="shared" si="155"/>
        <v/>
      </c>
      <c r="D742" t="str">
        <f t="shared" si="155"/>
        <v/>
      </c>
      <c r="E742" s="25" t="str">
        <f t="shared" si="155"/>
        <v/>
      </c>
      <c r="F742" t="str">
        <f t="shared" si="159"/>
        <v/>
      </c>
      <c r="G742" t="str">
        <f t="shared" ref="G742:H761" si="163">IFERROR(IF(VLOOKUP($A742,実績一覧,COLUMN()+1,FALSE)=0,"",VLOOKUP($A742,実績一覧,COLUMN()+1,FALSE)),"")</f>
        <v/>
      </c>
      <c r="H742" t="str">
        <f t="shared" si="163"/>
        <v/>
      </c>
      <c r="I742" t="str">
        <f t="shared" si="160"/>
        <v/>
      </c>
      <c r="J742" t="str">
        <f t="shared" ref="J742:K761" si="164">IFERROR(IF(VLOOKUP($A742,実績一覧,COLUMN()+3,FALSE)=0,"",VLOOKUP($A742,実績一覧,COLUMN()+3,FALSE)),"")</f>
        <v/>
      </c>
      <c r="K742" t="str">
        <f t="shared" si="164"/>
        <v/>
      </c>
      <c r="L742" t="str">
        <f>IF(OR($A742="",入力シート_上限3千円!$G$2=""),"",入力シート_上限3千円!$G$2)</f>
        <v/>
      </c>
      <c r="M742" t="str">
        <f>IF(OR($A742="",入力シート_上限3千円!$G$3=""),"",入力シート_上限3千円!$G$3)</f>
        <v/>
      </c>
    </row>
    <row r="743" spans="1:13" x14ac:dyDescent="0.25">
      <c r="A743" t="str">
        <f>IF(入力シート_上限3千円!$B754="","",ROW()-1)</f>
        <v/>
      </c>
      <c r="B743" t="str">
        <f t="shared" si="156"/>
        <v/>
      </c>
      <c r="C743" t="str">
        <f t="shared" si="155"/>
        <v/>
      </c>
      <c r="D743" t="str">
        <f t="shared" si="155"/>
        <v/>
      </c>
      <c r="E743" s="25" t="str">
        <f t="shared" si="155"/>
        <v/>
      </c>
      <c r="F743" t="str">
        <f t="shared" si="159"/>
        <v/>
      </c>
      <c r="G743" t="str">
        <f t="shared" si="163"/>
        <v/>
      </c>
      <c r="H743" t="str">
        <f t="shared" si="163"/>
        <v/>
      </c>
      <c r="I743" t="str">
        <f t="shared" si="160"/>
        <v/>
      </c>
      <c r="J743" t="str">
        <f t="shared" si="164"/>
        <v/>
      </c>
      <c r="K743" t="str">
        <f t="shared" si="164"/>
        <v/>
      </c>
      <c r="L743" t="str">
        <f>IF(OR($A743="",入力シート_上限3千円!$G$2=""),"",入力シート_上限3千円!$G$2)</f>
        <v/>
      </c>
      <c r="M743" t="str">
        <f>IF(OR($A743="",入力シート_上限3千円!$G$3=""),"",入力シート_上限3千円!$G$3)</f>
        <v/>
      </c>
    </row>
    <row r="744" spans="1:13" x14ac:dyDescent="0.25">
      <c r="A744" t="str">
        <f>IF(入力シート_上限3千円!$B755="","",ROW()-1)</f>
        <v/>
      </c>
      <c r="B744" t="str">
        <f t="shared" si="156"/>
        <v/>
      </c>
      <c r="C744" t="str">
        <f t="shared" si="155"/>
        <v/>
      </c>
      <c r="D744" t="str">
        <f t="shared" si="155"/>
        <v/>
      </c>
      <c r="E744" s="25" t="str">
        <f t="shared" si="155"/>
        <v/>
      </c>
      <c r="F744" t="str">
        <f t="shared" si="159"/>
        <v/>
      </c>
      <c r="G744" t="str">
        <f t="shared" si="163"/>
        <v/>
      </c>
      <c r="H744" t="str">
        <f t="shared" si="163"/>
        <v/>
      </c>
      <c r="I744" t="str">
        <f t="shared" si="160"/>
        <v/>
      </c>
      <c r="J744" t="str">
        <f t="shared" si="164"/>
        <v/>
      </c>
      <c r="K744" t="str">
        <f t="shared" si="164"/>
        <v/>
      </c>
      <c r="L744" t="str">
        <f>IF(OR($A744="",入力シート_上限3千円!$G$2=""),"",入力シート_上限3千円!$G$2)</f>
        <v/>
      </c>
      <c r="M744" t="str">
        <f>IF(OR($A744="",入力シート_上限3千円!$G$3=""),"",入力シート_上限3千円!$G$3)</f>
        <v/>
      </c>
    </row>
    <row r="745" spans="1:13" x14ac:dyDescent="0.25">
      <c r="A745" t="str">
        <f>IF(入力シート_上限3千円!$B756="","",ROW()-1)</f>
        <v/>
      </c>
      <c r="B745" t="str">
        <f t="shared" si="156"/>
        <v/>
      </c>
      <c r="C745" t="str">
        <f t="shared" si="155"/>
        <v/>
      </c>
      <c r="D745" t="str">
        <f t="shared" si="155"/>
        <v/>
      </c>
      <c r="E745" s="25" t="str">
        <f t="shared" si="155"/>
        <v/>
      </c>
      <c r="F745" t="str">
        <f t="shared" si="159"/>
        <v/>
      </c>
      <c r="G745" t="str">
        <f t="shared" si="163"/>
        <v/>
      </c>
      <c r="H745" t="str">
        <f t="shared" si="163"/>
        <v/>
      </c>
      <c r="I745" t="str">
        <f t="shared" si="160"/>
        <v/>
      </c>
      <c r="J745" t="str">
        <f t="shared" si="164"/>
        <v/>
      </c>
      <c r="K745" t="str">
        <f t="shared" si="164"/>
        <v/>
      </c>
      <c r="L745" t="str">
        <f>IF(OR($A745="",入力シート_上限3千円!$G$2=""),"",入力シート_上限3千円!$G$2)</f>
        <v/>
      </c>
      <c r="M745" t="str">
        <f>IF(OR($A745="",入力シート_上限3千円!$G$3=""),"",入力シート_上限3千円!$G$3)</f>
        <v/>
      </c>
    </row>
    <row r="746" spans="1:13" x14ac:dyDescent="0.25">
      <c r="A746" t="str">
        <f>IF(入力シート_上限3千円!$B757="","",ROW()-1)</f>
        <v/>
      </c>
      <c r="B746" t="str">
        <f t="shared" si="156"/>
        <v/>
      </c>
      <c r="C746" t="str">
        <f t="shared" si="155"/>
        <v/>
      </c>
      <c r="D746" t="str">
        <f t="shared" si="155"/>
        <v/>
      </c>
      <c r="E746" s="25" t="str">
        <f t="shared" si="155"/>
        <v/>
      </c>
      <c r="F746" t="str">
        <f t="shared" si="159"/>
        <v/>
      </c>
      <c r="G746" t="str">
        <f t="shared" si="163"/>
        <v/>
      </c>
      <c r="H746" t="str">
        <f t="shared" si="163"/>
        <v/>
      </c>
      <c r="I746" t="str">
        <f t="shared" si="160"/>
        <v/>
      </c>
      <c r="J746" t="str">
        <f t="shared" si="164"/>
        <v/>
      </c>
      <c r="K746" t="str">
        <f t="shared" si="164"/>
        <v/>
      </c>
      <c r="L746" t="str">
        <f>IF(OR($A746="",入力シート_上限3千円!$G$2=""),"",入力シート_上限3千円!$G$2)</f>
        <v/>
      </c>
      <c r="M746" t="str">
        <f>IF(OR($A746="",入力シート_上限3千円!$G$3=""),"",入力シート_上限3千円!$G$3)</f>
        <v/>
      </c>
    </row>
    <row r="747" spans="1:13" x14ac:dyDescent="0.25">
      <c r="A747" t="str">
        <f>IF(入力シート_上限3千円!$B758="","",ROW()-1)</f>
        <v/>
      </c>
      <c r="B747" t="str">
        <f t="shared" si="156"/>
        <v/>
      </c>
      <c r="C747" t="str">
        <f t="shared" si="155"/>
        <v/>
      </c>
      <c r="D747" t="str">
        <f t="shared" si="155"/>
        <v/>
      </c>
      <c r="E747" s="25" t="str">
        <f t="shared" si="155"/>
        <v/>
      </c>
      <c r="F747" t="str">
        <f t="shared" si="159"/>
        <v/>
      </c>
      <c r="G747" t="str">
        <f t="shared" si="163"/>
        <v/>
      </c>
      <c r="H747" t="str">
        <f t="shared" si="163"/>
        <v/>
      </c>
      <c r="I747" t="str">
        <f t="shared" si="160"/>
        <v/>
      </c>
      <c r="J747" t="str">
        <f t="shared" si="164"/>
        <v/>
      </c>
      <c r="K747" t="str">
        <f t="shared" si="164"/>
        <v/>
      </c>
      <c r="L747" t="str">
        <f>IF(OR($A747="",入力シート_上限3千円!$G$2=""),"",入力シート_上限3千円!$G$2)</f>
        <v/>
      </c>
      <c r="M747" t="str">
        <f>IF(OR($A747="",入力シート_上限3千円!$G$3=""),"",入力シート_上限3千円!$G$3)</f>
        <v/>
      </c>
    </row>
    <row r="748" spans="1:13" x14ac:dyDescent="0.25">
      <c r="A748" t="str">
        <f>IF(入力シート_上限3千円!$B759="","",ROW()-1)</f>
        <v/>
      </c>
      <c r="B748" t="str">
        <f t="shared" si="156"/>
        <v/>
      </c>
      <c r="C748" t="str">
        <f t="shared" si="155"/>
        <v/>
      </c>
      <c r="D748" t="str">
        <f t="shared" si="155"/>
        <v/>
      </c>
      <c r="E748" s="25" t="str">
        <f t="shared" si="155"/>
        <v/>
      </c>
      <c r="F748" t="str">
        <f t="shared" si="159"/>
        <v/>
      </c>
      <c r="G748" t="str">
        <f t="shared" si="163"/>
        <v/>
      </c>
      <c r="H748" t="str">
        <f t="shared" si="163"/>
        <v/>
      </c>
      <c r="I748" t="str">
        <f t="shared" si="160"/>
        <v/>
      </c>
      <c r="J748" t="str">
        <f t="shared" si="164"/>
        <v/>
      </c>
      <c r="K748" t="str">
        <f t="shared" si="164"/>
        <v/>
      </c>
      <c r="L748" t="str">
        <f>IF(OR($A748="",入力シート_上限3千円!$G$2=""),"",入力シート_上限3千円!$G$2)</f>
        <v/>
      </c>
      <c r="M748" t="str">
        <f>IF(OR($A748="",入力シート_上限3千円!$G$3=""),"",入力シート_上限3千円!$G$3)</f>
        <v/>
      </c>
    </row>
    <row r="749" spans="1:13" x14ac:dyDescent="0.25">
      <c r="A749" t="str">
        <f>IF(入力シート_上限3千円!$B760="","",ROW()-1)</f>
        <v/>
      </c>
      <c r="B749" t="str">
        <f t="shared" si="156"/>
        <v/>
      </c>
      <c r="C749" t="str">
        <f t="shared" si="155"/>
        <v/>
      </c>
      <c r="D749" t="str">
        <f t="shared" si="155"/>
        <v/>
      </c>
      <c r="E749" s="25" t="str">
        <f t="shared" si="155"/>
        <v/>
      </c>
      <c r="F749" t="str">
        <f t="shared" si="159"/>
        <v/>
      </c>
      <c r="G749" t="str">
        <f t="shared" si="163"/>
        <v/>
      </c>
      <c r="H749" t="str">
        <f t="shared" si="163"/>
        <v/>
      </c>
      <c r="I749" t="str">
        <f t="shared" si="160"/>
        <v/>
      </c>
      <c r="J749" t="str">
        <f t="shared" si="164"/>
        <v/>
      </c>
      <c r="K749" t="str">
        <f t="shared" si="164"/>
        <v/>
      </c>
      <c r="L749" t="str">
        <f>IF(OR($A749="",入力シート_上限3千円!$G$2=""),"",入力シート_上限3千円!$G$2)</f>
        <v/>
      </c>
      <c r="M749" t="str">
        <f>IF(OR($A749="",入力シート_上限3千円!$G$3=""),"",入力シート_上限3千円!$G$3)</f>
        <v/>
      </c>
    </row>
    <row r="750" spans="1:13" x14ac:dyDescent="0.25">
      <c r="A750" t="str">
        <f>IF(入力シート_上限3千円!$B761="","",ROW()-1)</f>
        <v/>
      </c>
      <c r="B750" t="str">
        <f t="shared" si="156"/>
        <v/>
      </c>
      <c r="C750" t="str">
        <f t="shared" si="155"/>
        <v/>
      </c>
      <c r="D750" t="str">
        <f t="shared" si="155"/>
        <v/>
      </c>
      <c r="E750" s="25" t="str">
        <f t="shared" si="155"/>
        <v/>
      </c>
      <c r="F750" t="str">
        <f t="shared" si="159"/>
        <v/>
      </c>
      <c r="G750" t="str">
        <f t="shared" si="163"/>
        <v/>
      </c>
      <c r="H750" t="str">
        <f t="shared" si="163"/>
        <v/>
      </c>
      <c r="I750" t="str">
        <f t="shared" si="160"/>
        <v/>
      </c>
      <c r="J750" t="str">
        <f t="shared" si="164"/>
        <v/>
      </c>
      <c r="K750" t="str">
        <f t="shared" si="164"/>
        <v/>
      </c>
      <c r="L750" t="str">
        <f>IF(OR($A750="",入力シート_上限3千円!$G$2=""),"",入力シート_上限3千円!$G$2)</f>
        <v/>
      </c>
      <c r="M750" t="str">
        <f>IF(OR($A750="",入力シート_上限3千円!$G$3=""),"",入力シート_上限3千円!$G$3)</f>
        <v/>
      </c>
    </row>
    <row r="751" spans="1:13" x14ac:dyDescent="0.25">
      <c r="A751" t="str">
        <f>IF(入力シート_上限3千円!$B762="","",ROW()-1)</f>
        <v/>
      </c>
      <c r="B751" t="str">
        <f t="shared" si="156"/>
        <v/>
      </c>
      <c r="C751" t="str">
        <f t="shared" si="155"/>
        <v/>
      </c>
      <c r="D751" t="str">
        <f t="shared" si="155"/>
        <v/>
      </c>
      <c r="E751" s="25" t="str">
        <f t="shared" si="155"/>
        <v/>
      </c>
      <c r="F751" t="str">
        <f t="shared" si="159"/>
        <v/>
      </c>
      <c r="G751" t="str">
        <f t="shared" si="163"/>
        <v/>
      </c>
      <c r="H751" t="str">
        <f t="shared" si="163"/>
        <v/>
      </c>
      <c r="I751" t="str">
        <f t="shared" si="160"/>
        <v/>
      </c>
      <c r="J751" t="str">
        <f t="shared" si="164"/>
        <v/>
      </c>
      <c r="K751" t="str">
        <f t="shared" si="164"/>
        <v/>
      </c>
      <c r="L751" t="str">
        <f>IF(OR($A751="",入力シート_上限3千円!$G$2=""),"",入力シート_上限3千円!$G$2)</f>
        <v/>
      </c>
      <c r="M751" t="str">
        <f>IF(OR($A751="",入力シート_上限3千円!$G$3=""),"",入力シート_上限3千円!$G$3)</f>
        <v/>
      </c>
    </row>
    <row r="752" spans="1:13" x14ac:dyDescent="0.25">
      <c r="A752" t="str">
        <f>IF(入力シート_上限3千円!$B763="","",ROW()-1)</f>
        <v/>
      </c>
      <c r="B752" t="str">
        <f t="shared" si="156"/>
        <v/>
      </c>
      <c r="C752" t="str">
        <f t="shared" si="155"/>
        <v/>
      </c>
      <c r="D752" t="str">
        <f t="shared" si="155"/>
        <v/>
      </c>
      <c r="E752" s="25" t="str">
        <f t="shared" si="155"/>
        <v/>
      </c>
      <c r="F752" t="str">
        <f t="shared" si="159"/>
        <v/>
      </c>
      <c r="G752" t="str">
        <f t="shared" si="163"/>
        <v/>
      </c>
      <c r="H752" t="str">
        <f t="shared" si="163"/>
        <v/>
      </c>
      <c r="I752" t="str">
        <f t="shared" si="160"/>
        <v/>
      </c>
      <c r="J752" t="str">
        <f t="shared" si="164"/>
        <v/>
      </c>
      <c r="K752" t="str">
        <f t="shared" si="164"/>
        <v/>
      </c>
      <c r="L752" t="str">
        <f>IF(OR($A752="",入力シート_上限3千円!$G$2=""),"",入力シート_上限3千円!$G$2)</f>
        <v/>
      </c>
      <c r="M752" t="str">
        <f>IF(OR($A752="",入力シート_上限3千円!$G$3=""),"",入力シート_上限3千円!$G$3)</f>
        <v/>
      </c>
    </row>
    <row r="753" spans="1:13" x14ac:dyDescent="0.25">
      <c r="A753" t="str">
        <f>IF(入力シート_上限3千円!$B764="","",ROW()-1)</f>
        <v/>
      </c>
      <c r="B753" t="str">
        <f t="shared" si="156"/>
        <v/>
      </c>
      <c r="C753" t="str">
        <f t="shared" si="155"/>
        <v/>
      </c>
      <c r="D753" t="str">
        <f t="shared" si="155"/>
        <v/>
      </c>
      <c r="E753" s="25" t="str">
        <f t="shared" si="155"/>
        <v/>
      </c>
      <c r="F753" t="str">
        <f t="shared" si="159"/>
        <v/>
      </c>
      <c r="G753" t="str">
        <f t="shared" si="163"/>
        <v/>
      </c>
      <c r="H753" t="str">
        <f t="shared" si="163"/>
        <v/>
      </c>
      <c r="I753" t="str">
        <f t="shared" si="160"/>
        <v/>
      </c>
      <c r="J753" t="str">
        <f t="shared" si="164"/>
        <v/>
      </c>
      <c r="K753" t="str">
        <f t="shared" si="164"/>
        <v/>
      </c>
      <c r="L753" t="str">
        <f>IF(OR($A753="",入力シート_上限3千円!$G$2=""),"",入力シート_上限3千円!$G$2)</f>
        <v/>
      </c>
      <c r="M753" t="str">
        <f>IF(OR($A753="",入力シート_上限3千円!$G$3=""),"",入力シート_上限3千円!$G$3)</f>
        <v/>
      </c>
    </row>
    <row r="754" spans="1:13" x14ac:dyDescent="0.25">
      <c r="A754" t="str">
        <f>IF(入力シート_上限3千円!$B765="","",ROW()-1)</f>
        <v/>
      </c>
      <c r="B754" t="str">
        <f t="shared" si="156"/>
        <v/>
      </c>
      <c r="C754" t="str">
        <f t="shared" si="155"/>
        <v/>
      </c>
      <c r="D754" t="str">
        <f t="shared" si="155"/>
        <v/>
      </c>
      <c r="E754" s="25" t="str">
        <f t="shared" si="155"/>
        <v/>
      </c>
      <c r="F754" t="str">
        <f t="shared" si="159"/>
        <v/>
      </c>
      <c r="G754" t="str">
        <f t="shared" si="163"/>
        <v/>
      </c>
      <c r="H754" t="str">
        <f t="shared" si="163"/>
        <v/>
      </c>
      <c r="I754" t="str">
        <f t="shared" si="160"/>
        <v/>
      </c>
      <c r="J754" t="str">
        <f t="shared" si="164"/>
        <v/>
      </c>
      <c r="K754" t="str">
        <f t="shared" si="164"/>
        <v/>
      </c>
      <c r="L754" t="str">
        <f>IF(OR($A754="",入力シート_上限3千円!$G$2=""),"",入力シート_上限3千円!$G$2)</f>
        <v/>
      </c>
      <c r="M754" t="str">
        <f>IF(OR($A754="",入力シート_上限3千円!$G$3=""),"",入力シート_上限3千円!$G$3)</f>
        <v/>
      </c>
    </row>
    <row r="755" spans="1:13" x14ac:dyDescent="0.25">
      <c r="A755" t="str">
        <f>IF(入力シート_上限3千円!$B766="","",ROW()-1)</f>
        <v/>
      </c>
      <c r="B755" t="str">
        <f t="shared" si="156"/>
        <v/>
      </c>
      <c r="C755" t="str">
        <f t="shared" si="155"/>
        <v/>
      </c>
      <c r="D755" t="str">
        <f t="shared" si="155"/>
        <v/>
      </c>
      <c r="E755" s="25" t="str">
        <f t="shared" si="155"/>
        <v/>
      </c>
      <c r="F755" t="str">
        <f t="shared" si="159"/>
        <v/>
      </c>
      <c r="G755" t="str">
        <f t="shared" si="163"/>
        <v/>
      </c>
      <c r="H755" t="str">
        <f t="shared" si="163"/>
        <v/>
      </c>
      <c r="I755" t="str">
        <f t="shared" si="160"/>
        <v/>
      </c>
      <c r="J755" t="str">
        <f t="shared" si="164"/>
        <v/>
      </c>
      <c r="K755" t="str">
        <f t="shared" si="164"/>
        <v/>
      </c>
      <c r="L755" t="str">
        <f>IF(OR($A755="",入力シート_上限3千円!$G$2=""),"",入力シート_上限3千円!$G$2)</f>
        <v/>
      </c>
      <c r="M755" t="str">
        <f>IF(OR($A755="",入力シート_上限3千円!$G$3=""),"",入力シート_上限3千円!$G$3)</f>
        <v/>
      </c>
    </row>
    <row r="756" spans="1:13" x14ac:dyDescent="0.25">
      <c r="A756" t="str">
        <f>IF(入力シート_上限3千円!$B767="","",ROW()-1)</f>
        <v/>
      </c>
      <c r="B756" t="str">
        <f t="shared" si="156"/>
        <v/>
      </c>
      <c r="C756" t="str">
        <f t="shared" si="155"/>
        <v/>
      </c>
      <c r="D756" t="str">
        <f t="shared" si="155"/>
        <v/>
      </c>
      <c r="E756" s="25" t="str">
        <f t="shared" si="155"/>
        <v/>
      </c>
      <c r="F756" t="str">
        <f t="shared" si="159"/>
        <v/>
      </c>
      <c r="G756" t="str">
        <f t="shared" si="163"/>
        <v/>
      </c>
      <c r="H756" t="str">
        <f t="shared" si="163"/>
        <v/>
      </c>
      <c r="I756" t="str">
        <f t="shared" si="160"/>
        <v/>
      </c>
      <c r="J756" t="str">
        <f t="shared" si="164"/>
        <v/>
      </c>
      <c r="K756" t="str">
        <f t="shared" si="164"/>
        <v/>
      </c>
      <c r="L756" t="str">
        <f>IF(OR($A756="",入力シート_上限3千円!$G$2=""),"",入力シート_上限3千円!$G$2)</f>
        <v/>
      </c>
      <c r="M756" t="str">
        <f>IF(OR($A756="",入力シート_上限3千円!$G$3=""),"",入力シート_上限3千円!$G$3)</f>
        <v/>
      </c>
    </row>
    <row r="757" spans="1:13" x14ac:dyDescent="0.25">
      <c r="A757" t="str">
        <f>IF(入力シート_上限3千円!$B768="","",ROW()-1)</f>
        <v/>
      </c>
      <c r="B757" t="str">
        <f t="shared" si="156"/>
        <v/>
      </c>
      <c r="C757" t="str">
        <f t="shared" si="155"/>
        <v/>
      </c>
      <c r="D757" t="str">
        <f t="shared" si="155"/>
        <v/>
      </c>
      <c r="E757" s="25" t="str">
        <f t="shared" si="155"/>
        <v/>
      </c>
      <c r="F757" t="str">
        <f t="shared" si="159"/>
        <v/>
      </c>
      <c r="G757" t="str">
        <f t="shared" si="163"/>
        <v/>
      </c>
      <c r="H757" t="str">
        <f t="shared" si="163"/>
        <v/>
      </c>
      <c r="I757" t="str">
        <f t="shared" si="160"/>
        <v/>
      </c>
      <c r="J757" t="str">
        <f t="shared" si="164"/>
        <v/>
      </c>
      <c r="K757" t="str">
        <f t="shared" si="164"/>
        <v/>
      </c>
      <c r="L757" t="str">
        <f>IF(OR($A757="",入力シート_上限3千円!$G$2=""),"",入力シート_上限3千円!$G$2)</f>
        <v/>
      </c>
      <c r="M757" t="str">
        <f>IF(OR($A757="",入力シート_上限3千円!$G$3=""),"",入力シート_上限3千円!$G$3)</f>
        <v/>
      </c>
    </row>
    <row r="758" spans="1:13" x14ac:dyDescent="0.25">
      <c r="A758" t="str">
        <f>IF(入力シート_上限3千円!$B769="","",ROW()-1)</f>
        <v/>
      </c>
      <c r="B758" t="str">
        <f t="shared" si="156"/>
        <v/>
      </c>
      <c r="C758" t="str">
        <f t="shared" si="155"/>
        <v/>
      </c>
      <c r="D758" t="str">
        <f t="shared" si="155"/>
        <v/>
      </c>
      <c r="E758" s="25" t="str">
        <f t="shared" si="155"/>
        <v/>
      </c>
      <c r="F758" t="str">
        <f t="shared" si="159"/>
        <v/>
      </c>
      <c r="G758" t="str">
        <f t="shared" si="163"/>
        <v/>
      </c>
      <c r="H758" t="str">
        <f t="shared" si="163"/>
        <v/>
      </c>
      <c r="I758" t="str">
        <f t="shared" si="160"/>
        <v/>
      </c>
      <c r="J758" t="str">
        <f t="shared" si="164"/>
        <v/>
      </c>
      <c r="K758" t="str">
        <f t="shared" si="164"/>
        <v/>
      </c>
      <c r="L758" t="str">
        <f>IF(OR($A758="",入力シート_上限3千円!$G$2=""),"",入力シート_上限3千円!$G$2)</f>
        <v/>
      </c>
      <c r="M758" t="str">
        <f>IF(OR($A758="",入力シート_上限3千円!$G$3=""),"",入力シート_上限3千円!$G$3)</f>
        <v/>
      </c>
    </row>
    <row r="759" spans="1:13" x14ac:dyDescent="0.25">
      <c r="A759" t="str">
        <f>IF(入力シート_上限3千円!$B770="","",ROW()-1)</f>
        <v/>
      </c>
      <c r="B759" t="str">
        <f t="shared" si="156"/>
        <v/>
      </c>
      <c r="C759" t="str">
        <f t="shared" si="155"/>
        <v/>
      </c>
      <c r="D759" t="str">
        <f t="shared" si="155"/>
        <v/>
      </c>
      <c r="E759" s="25" t="str">
        <f t="shared" si="155"/>
        <v/>
      </c>
      <c r="F759" t="str">
        <f t="shared" si="159"/>
        <v/>
      </c>
      <c r="G759" t="str">
        <f t="shared" si="163"/>
        <v/>
      </c>
      <c r="H759" t="str">
        <f t="shared" si="163"/>
        <v/>
      </c>
      <c r="I759" t="str">
        <f t="shared" si="160"/>
        <v/>
      </c>
      <c r="J759" t="str">
        <f t="shared" si="164"/>
        <v/>
      </c>
      <c r="K759" t="str">
        <f t="shared" si="164"/>
        <v/>
      </c>
      <c r="L759" t="str">
        <f>IF(OR($A759="",入力シート_上限3千円!$G$2=""),"",入力シート_上限3千円!$G$2)</f>
        <v/>
      </c>
      <c r="M759" t="str">
        <f>IF(OR($A759="",入力シート_上限3千円!$G$3=""),"",入力シート_上限3千円!$G$3)</f>
        <v/>
      </c>
    </row>
    <row r="760" spans="1:13" x14ac:dyDescent="0.25">
      <c r="A760" t="str">
        <f>IF(入力シート_上限3千円!$B771="","",ROW()-1)</f>
        <v/>
      </c>
      <c r="B760" t="str">
        <f t="shared" si="156"/>
        <v/>
      </c>
      <c r="C760" t="str">
        <f t="shared" si="155"/>
        <v/>
      </c>
      <c r="D760" t="str">
        <f t="shared" si="155"/>
        <v/>
      </c>
      <c r="E760" s="25" t="str">
        <f t="shared" si="155"/>
        <v/>
      </c>
      <c r="F760" t="str">
        <f t="shared" si="159"/>
        <v/>
      </c>
      <c r="G760" t="str">
        <f t="shared" si="163"/>
        <v/>
      </c>
      <c r="H760" t="str">
        <f t="shared" si="163"/>
        <v/>
      </c>
      <c r="I760" t="str">
        <f t="shared" si="160"/>
        <v/>
      </c>
      <c r="J760" t="str">
        <f t="shared" si="164"/>
        <v/>
      </c>
      <c r="K760" t="str">
        <f t="shared" si="164"/>
        <v/>
      </c>
      <c r="L760" t="str">
        <f>IF(OR($A760="",入力シート_上限3千円!$G$2=""),"",入力シート_上限3千円!$G$2)</f>
        <v/>
      </c>
      <c r="M760" t="str">
        <f>IF(OR($A760="",入力シート_上限3千円!$G$3=""),"",入力シート_上限3千円!$G$3)</f>
        <v/>
      </c>
    </row>
    <row r="761" spans="1:13" x14ac:dyDescent="0.25">
      <c r="A761" t="str">
        <f>IF(入力シート_上限3千円!$B772="","",ROW()-1)</f>
        <v/>
      </c>
      <c r="B761" t="str">
        <f t="shared" si="156"/>
        <v/>
      </c>
      <c r="C761" t="str">
        <f t="shared" si="155"/>
        <v/>
      </c>
      <c r="D761" t="str">
        <f t="shared" si="155"/>
        <v/>
      </c>
      <c r="E761" s="25" t="str">
        <f t="shared" si="155"/>
        <v/>
      </c>
      <c r="F761" t="str">
        <f t="shared" si="159"/>
        <v/>
      </c>
      <c r="G761" t="str">
        <f t="shared" si="163"/>
        <v/>
      </c>
      <c r="H761" t="str">
        <f t="shared" si="163"/>
        <v/>
      </c>
      <c r="I761" t="str">
        <f t="shared" si="160"/>
        <v/>
      </c>
      <c r="J761" t="str">
        <f t="shared" si="164"/>
        <v/>
      </c>
      <c r="K761" t="str">
        <f t="shared" si="164"/>
        <v/>
      </c>
      <c r="L761" t="str">
        <f>IF(OR($A761="",入力シート_上限3千円!$G$2=""),"",入力シート_上限3千円!$G$2)</f>
        <v/>
      </c>
      <c r="M761" t="str">
        <f>IF(OR($A761="",入力シート_上限3千円!$G$3=""),"",入力シート_上限3千円!$G$3)</f>
        <v/>
      </c>
    </row>
    <row r="762" spans="1:13" x14ac:dyDescent="0.25">
      <c r="A762" t="str">
        <f>IF(入力シート_上限3千円!$B773="","",ROW()-1)</f>
        <v/>
      </c>
      <c r="B762" t="str">
        <f t="shared" si="156"/>
        <v/>
      </c>
      <c r="C762" t="str">
        <f t="shared" si="155"/>
        <v/>
      </c>
      <c r="D762" t="str">
        <f t="shared" si="155"/>
        <v/>
      </c>
      <c r="E762" s="25" t="str">
        <f t="shared" si="155"/>
        <v/>
      </c>
      <c r="F762" t="str">
        <f t="shared" si="159"/>
        <v/>
      </c>
      <c r="G762" t="str">
        <f t="shared" ref="G762:H781" si="165">IFERROR(IF(VLOOKUP($A762,実績一覧,COLUMN()+1,FALSE)=0,"",VLOOKUP($A762,実績一覧,COLUMN()+1,FALSE)),"")</f>
        <v/>
      </c>
      <c r="H762" t="str">
        <f t="shared" si="165"/>
        <v/>
      </c>
      <c r="I762" t="str">
        <f t="shared" si="160"/>
        <v/>
      </c>
      <c r="J762" t="str">
        <f t="shared" ref="J762:K781" si="166">IFERROR(IF(VLOOKUP($A762,実績一覧,COLUMN()+3,FALSE)=0,"",VLOOKUP($A762,実績一覧,COLUMN()+3,FALSE)),"")</f>
        <v/>
      </c>
      <c r="K762" t="str">
        <f t="shared" si="166"/>
        <v/>
      </c>
      <c r="L762" t="str">
        <f>IF(OR($A762="",入力シート_上限3千円!$G$2=""),"",入力シート_上限3千円!$G$2)</f>
        <v/>
      </c>
      <c r="M762" t="str">
        <f>IF(OR($A762="",入力シート_上限3千円!$G$3=""),"",入力シート_上限3千円!$G$3)</f>
        <v/>
      </c>
    </row>
    <row r="763" spans="1:13" x14ac:dyDescent="0.25">
      <c r="A763" t="str">
        <f>IF(入力シート_上限3千円!$B774="","",ROW()-1)</f>
        <v/>
      </c>
      <c r="B763" t="str">
        <f t="shared" si="156"/>
        <v/>
      </c>
      <c r="C763" t="str">
        <f t="shared" si="155"/>
        <v/>
      </c>
      <c r="D763" t="str">
        <f t="shared" si="155"/>
        <v/>
      </c>
      <c r="E763" s="25" t="str">
        <f t="shared" si="155"/>
        <v/>
      </c>
      <c r="F763" t="str">
        <f t="shared" si="159"/>
        <v/>
      </c>
      <c r="G763" t="str">
        <f t="shared" si="165"/>
        <v/>
      </c>
      <c r="H763" t="str">
        <f t="shared" si="165"/>
        <v/>
      </c>
      <c r="I763" t="str">
        <f t="shared" si="160"/>
        <v/>
      </c>
      <c r="J763" t="str">
        <f t="shared" si="166"/>
        <v/>
      </c>
      <c r="K763" t="str">
        <f t="shared" si="166"/>
        <v/>
      </c>
      <c r="L763" t="str">
        <f>IF(OR($A763="",入力シート_上限3千円!$G$2=""),"",入力シート_上限3千円!$G$2)</f>
        <v/>
      </c>
      <c r="M763" t="str">
        <f>IF(OR($A763="",入力シート_上限3千円!$G$3=""),"",入力シート_上限3千円!$G$3)</f>
        <v/>
      </c>
    </row>
    <row r="764" spans="1:13" x14ac:dyDescent="0.25">
      <c r="A764" t="str">
        <f>IF(入力シート_上限3千円!$B775="","",ROW()-1)</f>
        <v/>
      </c>
      <c r="B764" t="str">
        <f t="shared" si="156"/>
        <v/>
      </c>
      <c r="C764" t="str">
        <f t="shared" si="156"/>
        <v/>
      </c>
      <c r="D764" t="str">
        <f t="shared" si="156"/>
        <v/>
      </c>
      <c r="E764" s="25" t="str">
        <f t="shared" si="156"/>
        <v/>
      </c>
      <c r="F764" t="str">
        <f t="shared" si="159"/>
        <v/>
      </c>
      <c r="G764" t="str">
        <f t="shared" si="165"/>
        <v/>
      </c>
      <c r="H764" t="str">
        <f t="shared" si="165"/>
        <v/>
      </c>
      <c r="I764" t="str">
        <f t="shared" si="160"/>
        <v/>
      </c>
      <c r="J764" t="str">
        <f t="shared" si="166"/>
        <v/>
      </c>
      <c r="K764" t="str">
        <f t="shared" si="166"/>
        <v/>
      </c>
      <c r="L764" t="str">
        <f>IF(OR($A764="",入力シート_上限3千円!$G$2=""),"",入力シート_上限3千円!$G$2)</f>
        <v/>
      </c>
      <c r="M764" t="str">
        <f>IF(OR($A764="",入力シート_上限3千円!$G$3=""),"",入力シート_上限3千円!$G$3)</f>
        <v/>
      </c>
    </row>
    <row r="765" spans="1:13" x14ac:dyDescent="0.25">
      <c r="A765" t="str">
        <f>IF(入力シート_上限3千円!$B776="","",ROW()-1)</f>
        <v/>
      </c>
      <c r="B765" t="str">
        <f t="shared" ref="B765:E828" si="167">IFERROR(IF(VLOOKUP($A765,実績一覧,COLUMN(),FALSE)=0,"",VLOOKUP($A765,実績一覧,COLUMN(),FALSE)),"")</f>
        <v/>
      </c>
      <c r="C765" t="str">
        <f t="shared" si="167"/>
        <v/>
      </c>
      <c r="D765" t="str">
        <f t="shared" si="167"/>
        <v/>
      </c>
      <c r="E765" s="25" t="str">
        <f t="shared" si="167"/>
        <v/>
      </c>
      <c r="F765" t="str">
        <f t="shared" si="159"/>
        <v/>
      </c>
      <c r="G765" t="str">
        <f t="shared" si="165"/>
        <v/>
      </c>
      <c r="H765" t="str">
        <f t="shared" si="165"/>
        <v/>
      </c>
      <c r="I765" t="str">
        <f t="shared" si="160"/>
        <v/>
      </c>
      <c r="J765" t="str">
        <f t="shared" si="166"/>
        <v/>
      </c>
      <c r="K765" t="str">
        <f t="shared" si="166"/>
        <v/>
      </c>
      <c r="L765" t="str">
        <f>IF(OR($A765="",入力シート_上限3千円!$G$2=""),"",入力シート_上限3千円!$G$2)</f>
        <v/>
      </c>
      <c r="M765" t="str">
        <f>IF(OR($A765="",入力シート_上限3千円!$G$3=""),"",入力シート_上限3千円!$G$3)</f>
        <v/>
      </c>
    </row>
    <row r="766" spans="1:13" x14ac:dyDescent="0.25">
      <c r="A766" t="str">
        <f>IF(入力シート_上限3千円!$B777="","",ROW()-1)</f>
        <v/>
      </c>
      <c r="B766" t="str">
        <f t="shared" si="167"/>
        <v/>
      </c>
      <c r="C766" t="str">
        <f t="shared" si="167"/>
        <v/>
      </c>
      <c r="D766" t="str">
        <f t="shared" si="167"/>
        <v/>
      </c>
      <c r="E766" s="25" t="str">
        <f t="shared" si="167"/>
        <v/>
      </c>
      <c r="F766" t="str">
        <f t="shared" si="159"/>
        <v/>
      </c>
      <c r="G766" t="str">
        <f t="shared" si="165"/>
        <v/>
      </c>
      <c r="H766" t="str">
        <f t="shared" si="165"/>
        <v/>
      </c>
      <c r="I766" t="str">
        <f t="shared" si="160"/>
        <v/>
      </c>
      <c r="J766" t="str">
        <f t="shared" si="166"/>
        <v/>
      </c>
      <c r="K766" t="str">
        <f t="shared" si="166"/>
        <v/>
      </c>
      <c r="L766" t="str">
        <f>IF(OR($A766="",入力シート_上限3千円!$G$2=""),"",入力シート_上限3千円!$G$2)</f>
        <v/>
      </c>
      <c r="M766" t="str">
        <f>IF(OR($A766="",入力シート_上限3千円!$G$3=""),"",入力シート_上限3千円!$G$3)</f>
        <v/>
      </c>
    </row>
    <row r="767" spans="1:13" x14ac:dyDescent="0.25">
      <c r="A767" t="str">
        <f>IF(入力シート_上限3千円!$B778="","",ROW()-1)</f>
        <v/>
      </c>
      <c r="B767" t="str">
        <f t="shared" si="167"/>
        <v/>
      </c>
      <c r="C767" t="str">
        <f t="shared" si="167"/>
        <v/>
      </c>
      <c r="D767" t="str">
        <f t="shared" si="167"/>
        <v/>
      </c>
      <c r="E767" s="25" t="str">
        <f t="shared" si="167"/>
        <v/>
      </c>
      <c r="F767" t="str">
        <f t="shared" si="159"/>
        <v/>
      </c>
      <c r="G767" t="str">
        <f t="shared" si="165"/>
        <v/>
      </c>
      <c r="H767" t="str">
        <f t="shared" si="165"/>
        <v/>
      </c>
      <c r="I767" t="str">
        <f t="shared" si="160"/>
        <v/>
      </c>
      <c r="J767" t="str">
        <f t="shared" si="166"/>
        <v/>
      </c>
      <c r="K767" t="str">
        <f t="shared" si="166"/>
        <v/>
      </c>
      <c r="L767" t="str">
        <f>IF(OR($A767="",入力シート_上限3千円!$G$2=""),"",入力シート_上限3千円!$G$2)</f>
        <v/>
      </c>
      <c r="M767" t="str">
        <f>IF(OR($A767="",入力シート_上限3千円!$G$3=""),"",入力シート_上限3千円!$G$3)</f>
        <v/>
      </c>
    </row>
    <row r="768" spans="1:13" x14ac:dyDescent="0.25">
      <c r="A768" t="str">
        <f>IF(入力シート_上限3千円!$B779="","",ROW()-1)</f>
        <v/>
      </c>
      <c r="B768" t="str">
        <f t="shared" si="167"/>
        <v/>
      </c>
      <c r="C768" t="str">
        <f t="shared" si="167"/>
        <v/>
      </c>
      <c r="D768" t="str">
        <f t="shared" si="167"/>
        <v/>
      </c>
      <c r="E768" s="25" t="str">
        <f t="shared" si="167"/>
        <v/>
      </c>
      <c r="F768" t="str">
        <f t="shared" si="159"/>
        <v/>
      </c>
      <c r="G768" t="str">
        <f t="shared" si="165"/>
        <v/>
      </c>
      <c r="H768" t="str">
        <f t="shared" si="165"/>
        <v/>
      </c>
      <c r="I768" t="str">
        <f t="shared" si="160"/>
        <v/>
      </c>
      <c r="J768" t="str">
        <f t="shared" si="166"/>
        <v/>
      </c>
      <c r="K768" t="str">
        <f t="shared" si="166"/>
        <v/>
      </c>
      <c r="L768" t="str">
        <f>IF(OR($A768="",入力シート_上限3千円!$G$2=""),"",入力シート_上限3千円!$G$2)</f>
        <v/>
      </c>
      <c r="M768" t="str">
        <f>IF(OR($A768="",入力シート_上限3千円!$G$3=""),"",入力シート_上限3千円!$G$3)</f>
        <v/>
      </c>
    </row>
    <row r="769" spans="1:13" x14ac:dyDescent="0.25">
      <c r="A769" t="str">
        <f>IF(入力シート_上限3千円!$B780="","",ROW()-1)</f>
        <v/>
      </c>
      <c r="B769" t="str">
        <f t="shared" si="167"/>
        <v/>
      </c>
      <c r="C769" t="str">
        <f t="shared" si="167"/>
        <v/>
      </c>
      <c r="D769" t="str">
        <f t="shared" si="167"/>
        <v/>
      </c>
      <c r="E769" s="25" t="str">
        <f t="shared" si="167"/>
        <v/>
      </c>
      <c r="F769" t="str">
        <f t="shared" si="159"/>
        <v/>
      </c>
      <c r="G769" t="str">
        <f t="shared" si="165"/>
        <v/>
      </c>
      <c r="H769" t="str">
        <f t="shared" si="165"/>
        <v/>
      </c>
      <c r="I769" t="str">
        <f t="shared" si="160"/>
        <v/>
      </c>
      <c r="J769" t="str">
        <f t="shared" si="166"/>
        <v/>
      </c>
      <c r="K769" t="str">
        <f t="shared" si="166"/>
        <v/>
      </c>
      <c r="L769" t="str">
        <f>IF(OR($A769="",入力シート_上限3千円!$G$2=""),"",入力シート_上限3千円!$G$2)</f>
        <v/>
      </c>
      <c r="M769" t="str">
        <f>IF(OR($A769="",入力シート_上限3千円!$G$3=""),"",入力シート_上限3千円!$G$3)</f>
        <v/>
      </c>
    </row>
    <row r="770" spans="1:13" x14ac:dyDescent="0.25">
      <c r="A770" t="str">
        <f>IF(入力シート_上限3千円!$B781="","",ROW()-1)</f>
        <v/>
      </c>
      <c r="B770" t="str">
        <f t="shared" si="167"/>
        <v/>
      </c>
      <c r="C770" t="str">
        <f t="shared" si="167"/>
        <v/>
      </c>
      <c r="D770" t="str">
        <f t="shared" si="167"/>
        <v/>
      </c>
      <c r="E770" s="25" t="str">
        <f t="shared" si="167"/>
        <v/>
      </c>
      <c r="F770" t="str">
        <f t="shared" ref="F770:F833" si="168">IFERROR(IF(VLOOKUP($A770,実績一覧,COLUMN()+3,FALSE)=0,"",VLOOKUP($A770,実績一覧,COLUMN()+3,FALSE)),"")</f>
        <v/>
      </c>
      <c r="G770" t="str">
        <f t="shared" si="165"/>
        <v/>
      </c>
      <c r="H770" t="str">
        <f t="shared" si="165"/>
        <v/>
      </c>
      <c r="I770" t="str">
        <f t="shared" ref="I770:I833" si="169">IFERROR(IF(VLOOKUP($A770,実績一覧,COLUMN()+2,FALSE)=0,"",VLOOKUP($A770,実績一覧,COLUMN()+2,FALSE)),"")</f>
        <v/>
      </c>
      <c r="J770" t="str">
        <f t="shared" si="166"/>
        <v/>
      </c>
      <c r="K770" t="str">
        <f t="shared" si="166"/>
        <v/>
      </c>
      <c r="L770" t="str">
        <f>IF(OR($A770="",入力シート_上限3千円!$G$2=""),"",入力シート_上限3千円!$G$2)</f>
        <v/>
      </c>
      <c r="M770" t="str">
        <f>IF(OR($A770="",入力シート_上限3千円!$G$3=""),"",入力シート_上限3千円!$G$3)</f>
        <v/>
      </c>
    </row>
    <row r="771" spans="1:13" x14ac:dyDescent="0.25">
      <c r="A771" t="str">
        <f>IF(入力シート_上限3千円!$B782="","",ROW()-1)</f>
        <v/>
      </c>
      <c r="B771" t="str">
        <f t="shared" si="167"/>
        <v/>
      </c>
      <c r="C771" t="str">
        <f t="shared" si="167"/>
        <v/>
      </c>
      <c r="D771" t="str">
        <f t="shared" si="167"/>
        <v/>
      </c>
      <c r="E771" s="25" t="str">
        <f t="shared" si="167"/>
        <v/>
      </c>
      <c r="F771" t="str">
        <f t="shared" si="168"/>
        <v/>
      </c>
      <c r="G771" t="str">
        <f t="shared" si="165"/>
        <v/>
      </c>
      <c r="H771" t="str">
        <f t="shared" si="165"/>
        <v/>
      </c>
      <c r="I771" t="str">
        <f t="shared" si="169"/>
        <v/>
      </c>
      <c r="J771" t="str">
        <f t="shared" si="166"/>
        <v/>
      </c>
      <c r="K771" t="str">
        <f t="shared" si="166"/>
        <v/>
      </c>
      <c r="L771" t="str">
        <f>IF(OR($A771="",入力シート_上限3千円!$G$2=""),"",入力シート_上限3千円!$G$2)</f>
        <v/>
      </c>
      <c r="M771" t="str">
        <f>IF(OR($A771="",入力シート_上限3千円!$G$3=""),"",入力シート_上限3千円!$G$3)</f>
        <v/>
      </c>
    </row>
    <row r="772" spans="1:13" x14ac:dyDescent="0.25">
      <c r="A772" t="str">
        <f>IF(入力シート_上限3千円!$B783="","",ROW()-1)</f>
        <v/>
      </c>
      <c r="B772" t="str">
        <f t="shared" si="167"/>
        <v/>
      </c>
      <c r="C772" t="str">
        <f t="shared" si="167"/>
        <v/>
      </c>
      <c r="D772" t="str">
        <f t="shared" si="167"/>
        <v/>
      </c>
      <c r="E772" s="25" t="str">
        <f t="shared" si="167"/>
        <v/>
      </c>
      <c r="F772" t="str">
        <f t="shared" si="168"/>
        <v/>
      </c>
      <c r="G772" t="str">
        <f t="shared" si="165"/>
        <v/>
      </c>
      <c r="H772" t="str">
        <f t="shared" si="165"/>
        <v/>
      </c>
      <c r="I772" t="str">
        <f t="shared" si="169"/>
        <v/>
      </c>
      <c r="J772" t="str">
        <f t="shared" si="166"/>
        <v/>
      </c>
      <c r="K772" t="str">
        <f t="shared" si="166"/>
        <v/>
      </c>
      <c r="L772" t="str">
        <f>IF(OR($A772="",入力シート_上限3千円!$G$2=""),"",入力シート_上限3千円!$G$2)</f>
        <v/>
      </c>
      <c r="M772" t="str">
        <f>IF(OR($A772="",入力シート_上限3千円!$G$3=""),"",入力シート_上限3千円!$G$3)</f>
        <v/>
      </c>
    </row>
    <row r="773" spans="1:13" x14ac:dyDescent="0.25">
      <c r="A773" t="str">
        <f>IF(入力シート_上限3千円!$B784="","",ROW()-1)</f>
        <v/>
      </c>
      <c r="B773" t="str">
        <f t="shared" si="167"/>
        <v/>
      </c>
      <c r="C773" t="str">
        <f t="shared" si="167"/>
        <v/>
      </c>
      <c r="D773" t="str">
        <f t="shared" si="167"/>
        <v/>
      </c>
      <c r="E773" s="25" t="str">
        <f t="shared" si="167"/>
        <v/>
      </c>
      <c r="F773" t="str">
        <f t="shared" si="168"/>
        <v/>
      </c>
      <c r="G773" t="str">
        <f t="shared" si="165"/>
        <v/>
      </c>
      <c r="H773" t="str">
        <f t="shared" si="165"/>
        <v/>
      </c>
      <c r="I773" t="str">
        <f t="shared" si="169"/>
        <v/>
      </c>
      <c r="J773" t="str">
        <f t="shared" si="166"/>
        <v/>
      </c>
      <c r="K773" t="str">
        <f t="shared" si="166"/>
        <v/>
      </c>
      <c r="L773" t="str">
        <f>IF(OR($A773="",入力シート_上限3千円!$G$2=""),"",入力シート_上限3千円!$G$2)</f>
        <v/>
      </c>
      <c r="M773" t="str">
        <f>IF(OR($A773="",入力シート_上限3千円!$G$3=""),"",入力シート_上限3千円!$G$3)</f>
        <v/>
      </c>
    </row>
    <row r="774" spans="1:13" x14ac:dyDescent="0.25">
      <c r="A774" t="str">
        <f>IF(入力シート_上限3千円!$B785="","",ROW()-1)</f>
        <v/>
      </c>
      <c r="B774" t="str">
        <f t="shared" si="167"/>
        <v/>
      </c>
      <c r="C774" t="str">
        <f t="shared" si="167"/>
        <v/>
      </c>
      <c r="D774" t="str">
        <f t="shared" si="167"/>
        <v/>
      </c>
      <c r="E774" s="25" t="str">
        <f t="shared" si="167"/>
        <v/>
      </c>
      <c r="F774" t="str">
        <f t="shared" si="168"/>
        <v/>
      </c>
      <c r="G774" t="str">
        <f t="shared" si="165"/>
        <v/>
      </c>
      <c r="H774" t="str">
        <f t="shared" si="165"/>
        <v/>
      </c>
      <c r="I774" t="str">
        <f t="shared" si="169"/>
        <v/>
      </c>
      <c r="J774" t="str">
        <f t="shared" si="166"/>
        <v/>
      </c>
      <c r="K774" t="str">
        <f t="shared" si="166"/>
        <v/>
      </c>
      <c r="L774" t="str">
        <f>IF(OR($A774="",入力シート_上限3千円!$G$2=""),"",入力シート_上限3千円!$G$2)</f>
        <v/>
      </c>
      <c r="M774" t="str">
        <f>IF(OR($A774="",入力シート_上限3千円!$G$3=""),"",入力シート_上限3千円!$G$3)</f>
        <v/>
      </c>
    </row>
    <row r="775" spans="1:13" x14ac:dyDescent="0.25">
      <c r="A775" t="str">
        <f>IF(入力シート_上限3千円!$B786="","",ROW()-1)</f>
        <v/>
      </c>
      <c r="B775" t="str">
        <f t="shared" si="167"/>
        <v/>
      </c>
      <c r="C775" t="str">
        <f t="shared" si="167"/>
        <v/>
      </c>
      <c r="D775" t="str">
        <f t="shared" si="167"/>
        <v/>
      </c>
      <c r="E775" s="25" t="str">
        <f t="shared" si="167"/>
        <v/>
      </c>
      <c r="F775" t="str">
        <f t="shared" si="168"/>
        <v/>
      </c>
      <c r="G775" t="str">
        <f t="shared" si="165"/>
        <v/>
      </c>
      <c r="H775" t="str">
        <f t="shared" si="165"/>
        <v/>
      </c>
      <c r="I775" t="str">
        <f t="shared" si="169"/>
        <v/>
      </c>
      <c r="J775" t="str">
        <f t="shared" si="166"/>
        <v/>
      </c>
      <c r="K775" t="str">
        <f t="shared" si="166"/>
        <v/>
      </c>
      <c r="L775" t="str">
        <f>IF(OR($A775="",入力シート_上限3千円!$G$2=""),"",入力シート_上限3千円!$G$2)</f>
        <v/>
      </c>
      <c r="M775" t="str">
        <f>IF(OR($A775="",入力シート_上限3千円!$G$3=""),"",入力シート_上限3千円!$G$3)</f>
        <v/>
      </c>
    </row>
    <row r="776" spans="1:13" x14ac:dyDescent="0.25">
      <c r="A776" t="str">
        <f>IF(入力シート_上限3千円!$B787="","",ROW()-1)</f>
        <v/>
      </c>
      <c r="B776" t="str">
        <f t="shared" si="167"/>
        <v/>
      </c>
      <c r="C776" t="str">
        <f t="shared" si="167"/>
        <v/>
      </c>
      <c r="D776" t="str">
        <f t="shared" si="167"/>
        <v/>
      </c>
      <c r="E776" s="25" t="str">
        <f t="shared" si="167"/>
        <v/>
      </c>
      <c r="F776" t="str">
        <f t="shared" si="168"/>
        <v/>
      </c>
      <c r="G776" t="str">
        <f t="shared" si="165"/>
        <v/>
      </c>
      <c r="H776" t="str">
        <f t="shared" si="165"/>
        <v/>
      </c>
      <c r="I776" t="str">
        <f t="shared" si="169"/>
        <v/>
      </c>
      <c r="J776" t="str">
        <f t="shared" si="166"/>
        <v/>
      </c>
      <c r="K776" t="str">
        <f t="shared" si="166"/>
        <v/>
      </c>
      <c r="L776" t="str">
        <f>IF(OR($A776="",入力シート_上限3千円!$G$2=""),"",入力シート_上限3千円!$G$2)</f>
        <v/>
      </c>
      <c r="M776" t="str">
        <f>IF(OR($A776="",入力シート_上限3千円!$G$3=""),"",入力シート_上限3千円!$G$3)</f>
        <v/>
      </c>
    </row>
    <row r="777" spans="1:13" x14ac:dyDescent="0.25">
      <c r="A777" t="str">
        <f>IF(入力シート_上限3千円!$B788="","",ROW()-1)</f>
        <v/>
      </c>
      <c r="B777" t="str">
        <f t="shared" si="167"/>
        <v/>
      </c>
      <c r="C777" t="str">
        <f t="shared" si="167"/>
        <v/>
      </c>
      <c r="D777" t="str">
        <f t="shared" si="167"/>
        <v/>
      </c>
      <c r="E777" s="25" t="str">
        <f t="shared" si="167"/>
        <v/>
      </c>
      <c r="F777" t="str">
        <f t="shared" si="168"/>
        <v/>
      </c>
      <c r="G777" t="str">
        <f t="shared" si="165"/>
        <v/>
      </c>
      <c r="H777" t="str">
        <f t="shared" si="165"/>
        <v/>
      </c>
      <c r="I777" t="str">
        <f t="shared" si="169"/>
        <v/>
      </c>
      <c r="J777" t="str">
        <f t="shared" si="166"/>
        <v/>
      </c>
      <c r="K777" t="str">
        <f t="shared" si="166"/>
        <v/>
      </c>
      <c r="L777" t="str">
        <f>IF(OR($A777="",入力シート_上限3千円!$G$2=""),"",入力シート_上限3千円!$G$2)</f>
        <v/>
      </c>
      <c r="M777" t="str">
        <f>IF(OR($A777="",入力シート_上限3千円!$G$3=""),"",入力シート_上限3千円!$G$3)</f>
        <v/>
      </c>
    </row>
    <row r="778" spans="1:13" x14ac:dyDescent="0.25">
      <c r="A778" t="str">
        <f>IF(入力シート_上限3千円!$B789="","",ROW()-1)</f>
        <v/>
      </c>
      <c r="B778" t="str">
        <f t="shared" si="167"/>
        <v/>
      </c>
      <c r="C778" t="str">
        <f t="shared" si="167"/>
        <v/>
      </c>
      <c r="D778" t="str">
        <f t="shared" si="167"/>
        <v/>
      </c>
      <c r="E778" s="25" t="str">
        <f t="shared" si="167"/>
        <v/>
      </c>
      <c r="F778" t="str">
        <f t="shared" si="168"/>
        <v/>
      </c>
      <c r="G778" t="str">
        <f t="shared" si="165"/>
        <v/>
      </c>
      <c r="H778" t="str">
        <f t="shared" si="165"/>
        <v/>
      </c>
      <c r="I778" t="str">
        <f t="shared" si="169"/>
        <v/>
      </c>
      <c r="J778" t="str">
        <f t="shared" si="166"/>
        <v/>
      </c>
      <c r="K778" t="str">
        <f t="shared" si="166"/>
        <v/>
      </c>
      <c r="L778" t="str">
        <f>IF(OR($A778="",入力シート_上限3千円!$G$2=""),"",入力シート_上限3千円!$G$2)</f>
        <v/>
      </c>
      <c r="M778" t="str">
        <f>IF(OR($A778="",入力シート_上限3千円!$G$3=""),"",入力シート_上限3千円!$G$3)</f>
        <v/>
      </c>
    </row>
    <row r="779" spans="1:13" x14ac:dyDescent="0.25">
      <c r="A779" t="str">
        <f>IF(入力シート_上限3千円!$B790="","",ROW()-1)</f>
        <v/>
      </c>
      <c r="B779" t="str">
        <f t="shared" si="167"/>
        <v/>
      </c>
      <c r="C779" t="str">
        <f t="shared" si="167"/>
        <v/>
      </c>
      <c r="D779" t="str">
        <f t="shared" si="167"/>
        <v/>
      </c>
      <c r="E779" s="25" t="str">
        <f t="shared" si="167"/>
        <v/>
      </c>
      <c r="F779" t="str">
        <f t="shared" si="168"/>
        <v/>
      </c>
      <c r="G779" t="str">
        <f t="shared" si="165"/>
        <v/>
      </c>
      <c r="H779" t="str">
        <f t="shared" si="165"/>
        <v/>
      </c>
      <c r="I779" t="str">
        <f t="shared" si="169"/>
        <v/>
      </c>
      <c r="J779" t="str">
        <f t="shared" si="166"/>
        <v/>
      </c>
      <c r="K779" t="str">
        <f t="shared" si="166"/>
        <v/>
      </c>
      <c r="L779" t="str">
        <f>IF(OR($A779="",入力シート_上限3千円!$G$2=""),"",入力シート_上限3千円!$G$2)</f>
        <v/>
      </c>
      <c r="M779" t="str">
        <f>IF(OR($A779="",入力シート_上限3千円!$G$3=""),"",入力シート_上限3千円!$G$3)</f>
        <v/>
      </c>
    </row>
    <row r="780" spans="1:13" x14ac:dyDescent="0.25">
      <c r="A780" t="str">
        <f>IF(入力シート_上限3千円!$B791="","",ROW()-1)</f>
        <v/>
      </c>
      <c r="B780" t="str">
        <f t="shared" si="167"/>
        <v/>
      </c>
      <c r="C780" t="str">
        <f t="shared" si="167"/>
        <v/>
      </c>
      <c r="D780" t="str">
        <f t="shared" si="167"/>
        <v/>
      </c>
      <c r="E780" s="25" t="str">
        <f t="shared" si="167"/>
        <v/>
      </c>
      <c r="F780" t="str">
        <f t="shared" si="168"/>
        <v/>
      </c>
      <c r="G780" t="str">
        <f t="shared" si="165"/>
        <v/>
      </c>
      <c r="H780" t="str">
        <f t="shared" si="165"/>
        <v/>
      </c>
      <c r="I780" t="str">
        <f t="shared" si="169"/>
        <v/>
      </c>
      <c r="J780" t="str">
        <f t="shared" si="166"/>
        <v/>
      </c>
      <c r="K780" t="str">
        <f t="shared" si="166"/>
        <v/>
      </c>
      <c r="L780" t="str">
        <f>IF(OR($A780="",入力シート_上限3千円!$G$2=""),"",入力シート_上限3千円!$G$2)</f>
        <v/>
      </c>
      <c r="M780" t="str">
        <f>IF(OR($A780="",入力シート_上限3千円!$G$3=""),"",入力シート_上限3千円!$G$3)</f>
        <v/>
      </c>
    </row>
    <row r="781" spans="1:13" x14ac:dyDescent="0.25">
      <c r="A781" t="str">
        <f>IF(入力シート_上限3千円!$B792="","",ROW()-1)</f>
        <v/>
      </c>
      <c r="B781" t="str">
        <f t="shared" si="167"/>
        <v/>
      </c>
      <c r="C781" t="str">
        <f t="shared" si="167"/>
        <v/>
      </c>
      <c r="D781" t="str">
        <f t="shared" si="167"/>
        <v/>
      </c>
      <c r="E781" s="25" t="str">
        <f t="shared" si="167"/>
        <v/>
      </c>
      <c r="F781" t="str">
        <f t="shared" si="168"/>
        <v/>
      </c>
      <c r="G781" t="str">
        <f t="shared" si="165"/>
        <v/>
      </c>
      <c r="H781" t="str">
        <f t="shared" si="165"/>
        <v/>
      </c>
      <c r="I781" t="str">
        <f t="shared" si="169"/>
        <v/>
      </c>
      <c r="J781" t="str">
        <f t="shared" si="166"/>
        <v/>
      </c>
      <c r="K781" t="str">
        <f t="shared" si="166"/>
        <v/>
      </c>
      <c r="L781" t="str">
        <f>IF(OR($A781="",入力シート_上限3千円!$G$2=""),"",入力シート_上限3千円!$G$2)</f>
        <v/>
      </c>
      <c r="M781" t="str">
        <f>IF(OR($A781="",入力シート_上限3千円!$G$3=""),"",入力シート_上限3千円!$G$3)</f>
        <v/>
      </c>
    </row>
    <row r="782" spans="1:13" x14ac:dyDescent="0.25">
      <c r="A782" t="str">
        <f>IF(入力シート_上限3千円!$B793="","",ROW()-1)</f>
        <v/>
      </c>
      <c r="B782" t="str">
        <f t="shared" si="167"/>
        <v/>
      </c>
      <c r="C782" t="str">
        <f t="shared" si="167"/>
        <v/>
      </c>
      <c r="D782" t="str">
        <f t="shared" si="167"/>
        <v/>
      </c>
      <c r="E782" s="25" t="str">
        <f t="shared" si="167"/>
        <v/>
      </c>
      <c r="F782" t="str">
        <f t="shared" si="168"/>
        <v/>
      </c>
      <c r="G782" t="str">
        <f t="shared" ref="G782:H801" si="170">IFERROR(IF(VLOOKUP($A782,実績一覧,COLUMN()+1,FALSE)=0,"",VLOOKUP($A782,実績一覧,COLUMN()+1,FALSE)),"")</f>
        <v/>
      </c>
      <c r="H782" t="str">
        <f t="shared" si="170"/>
        <v/>
      </c>
      <c r="I782" t="str">
        <f t="shared" si="169"/>
        <v/>
      </c>
      <c r="J782" t="str">
        <f t="shared" ref="J782:K801" si="171">IFERROR(IF(VLOOKUP($A782,実績一覧,COLUMN()+3,FALSE)=0,"",VLOOKUP($A782,実績一覧,COLUMN()+3,FALSE)),"")</f>
        <v/>
      </c>
      <c r="K782" t="str">
        <f t="shared" si="171"/>
        <v/>
      </c>
      <c r="L782" t="str">
        <f>IF(OR($A782="",入力シート_上限3千円!$G$2=""),"",入力シート_上限3千円!$G$2)</f>
        <v/>
      </c>
      <c r="M782" t="str">
        <f>IF(OR($A782="",入力シート_上限3千円!$G$3=""),"",入力シート_上限3千円!$G$3)</f>
        <v/>
      </c>
    </row>
    <row r="783" spans="1:13" x14ac:dyDescent="0.25">
      <c r="A783" t="str">
        <f>IF(入力シート_上限3千円!$B794="","",ROW()-1)</f>
        <v/>
      </c>
      <c r="B783" t="str">
        <f t="shared" si="167"/>
        <v/>
      </c>
      <c r="C783" t="str">
        <f t="shared" si="167"/>
        <v/>
      </c>
      <c r="D783" t="str">
        <f t="shared" si="167"/>
        <v/>
      </c>
      <c r="E783" s="25" t="str">
        <f t="shared" si="167"/>
        <v/>
      </c>
      <c r="F783" t="str">
        <f t="shared" si="168"/>
        <v/>
      </c>
      <c r="G783" t="str">
        <f t="shared" si="170"/>
        <v/>
      </c>
      <c r="H783" t="str">
        <f t="shared" si="170"/>
        <v/>
      </c>
      <c r="I783" t="str">
        <f t="shared" si="169"/>
        <v/>
      </c>
      <c r="J783" t="str">
        <f t="shared" si="171"/>
        <v/>
      </c>
      <c r="K783" t="str">
        <f t="shared" si="171"/>
        <v/>
      </c>
      <c r="L783" t="str">
        <f>IF(OR($A783="",入力シート_上限3千円!$G$2=""),"",入力シート_上限3千円!$G$2)</f>
        <v/>
      </c>
      <c r="M783" t="str">
        <f>IF(OR($A783="",入力シート_上限3千円!$G$3=""),"",入力シート_上限3千円!$G$3)</f>
        <v/>
      </c>
    </row>
    <row r="784" spans="1:13" x14ac:dyDescent="0.25">
      <c r="A784" t="str">
        <f>IF(入力シート_上限3千円!$B795="","",ROW()-1)</f>
        <v/>
      </c>
      <c r="B784" t="str">
        <f t="shared" si="167"/>
        <v/>
      </c>
      <c r="C784" t="str">
        <f t="shared" si="167"/>
        <v/>
      </c>
      <c r="D784" t="str">
        <f t="shared" si="167"/>
        <v/>
      </c>
      <c r="E784" s="25" t="str">
        <f t="shared" si="167"/>
        <v/>
      </c>
      <c r="F784" t="str">
        <f t="shared" si="168"/>
        <v/>
      </c>
      <c r="G784" t="str">
        <f t="shared" si="170"/>
        <v/>
      </c>
      <c r="H784" t="str">
        <f t="shared" si="170"/>
        <v/>
      </c>
      <c r="I784" t="str">
        <f t="shared" si="169"/>
        <v/>
      </c>
      <c r="J784" t="str">
        <f t="shared" si="171"/>
        <v/>
      </c>
      <c r="K784" t="str">
        <f t="shared" si="171"/>
        <v/>
      </c>
      <c r="L784" t="str">
        <f>IF(OR($A784="",入力シート_上限3千円!$G$2=""),"",入力シート_上限3千円!$G$2)</f>
        <v/>
      </c>
      <c r="M784" t="str">
        <f>IF(OR($A784="",入力シート_上限3千円!$G$3=""),"",入力シート_上限3千円!$G$3)</f>
        <v/>
      </c>
    </row>
    <row r="785" spans="1:13" x14ac:dyDescent="0.25">
      <c r="A785" t="str">
        <f>IF(入力シート_上限3千円!$B796="","",ROW()-1)</f>
        <v/>
      </c>
      <c r="B785" t="str">
        <f t="shared" si="167"/>
        <v/>
      </c>
      <c r="C785" t="str">
        <f t="shared" si="167"/>
        <v/>
      </c>
      <c r="D785" t="str">
        <f t="shared" si="167"/>
        <v/>
      </c>
      <c r="E785" s="25" t="str">
        <f t="shared" si="167"/>
        <v/>
      </c>
      <c r="F785" t="str">
        <f t="shared" si="168"/>
        <v/>
      </c>
      <c r="G785" t="str">
        <f t="shared" si="170"/>
        <v/>
      </c>
      <c r="H785" t="str">
        <f t="shared" si="170"/>
        <v/>
      </c>
      <c r="I785" t="str">
        <f t="shared" si="169"/>
        <v/>
      </c>
      <c r="J785" t="str">
        <f t="shared" si="171"/>
        <v/>
      </c>
      <c r="K785" t="str">
        <f t="shared" si="171"/>
        <v/>
      </c>
      <c r="L785" t="str">
        <f>IF(OR($A785="",入力シート_上限3千円!$G$2=""),"",入力シート_上限3千円!$G$2)</f>
        <v/>
      </c>
      <c r="M785" t="str">
        <f>IF(OR($A785="",入力シート_上限3千円!$G$3=""),"",入力シート_上限3千円!$G$3)</f>
        <v/>
      </c>
    </row>
    <row r="786" spans="1:13" x14ac:dyDescent="0.25">
      <c r="A786" t="str">
        <f>IF(入力シート_上限3千円!$B797="","",ROW()-1)</f>
        <v/>
      </c>
      <c r="B786" t="str">
        <f t="shared" si="167"/>
        <v/>
      </c>
      <c r="C786" t="str">
        <f t="shared" si="167"/>
        <v/>
      </c>
      <c r="D786" t="str">
        <f t="shared" si="167"/>
        <v/>
      </c>
      <c r="E786" s="25" t="str">
        <f t="shared" si="167"/>
        <v/>
      </c>
      <c r="F786" t="str">
        <f t="shared" si="168"/>
        <v/>
      </c>
      <c r="G786" t="str">
        <f t="shared" si="170"/>
        <v/>
      </c>
      <c r="H786" t="str">
        <f t="shared" si="170"/>
        <v/>
      </c>
      <c r="I786" t="str">
        <f t="shared" si="169"/>
        <v/>
      </c>
      <c r="J786" t="str">
        <f t="shared" si="171"/>
        <v/>
      </c>
      <c r="K786" t="str">
        <f t="shared" si="171"/>
        <v/>
      </c>
      <c r="L786" t="str">
        <f>IF(OR($A786="",入力シート_上限3千円!$G$2=""),"",入力シート_上限3千円!$G$2)</f>
        <v/>
      </c>
      <c r="M786" t="str">
        <f>IF(OR($A786="",入力シート_上限3千円!$G$3=""),"",入力シート_上限3千円!$G$3)</f>
        <v/>
      </c>
    </row>
    <row r="787" spans="1:13" x14ac:dyDescent="0.25">
      <c r="A787" t="str">
        <f>IF(入力シート_上限3千円!$B798="","",ROW()-1)</f>
        <v/>
      </c>
      <c r="B787" t="str">
        <f t="shared" si="167"/>
        <v/>
      </c>
      <c r="C787" t="str">
        <f t="shared" si="167"/>
        <v/>
      </c>
      <c r="D787" t="str">
        <f t="shared" si="167"/>
        <v/>
      </c>
      <c r="E787" s="25" t="str">
        <f t="shared" si="167"/>
        <v/>
      </c>
      <c r="F787" t="str">
        <f t="shared" si="168"/>
        <v/>
      </c>
      <c r="G787" t="str">
        <f t="shared" si="170"/>
        <v/>
      </c>
      <c r="H787" t="str">
        <f t="shared" si="170"/>
        <v/>
      </c>
      <c r="I787" t="str">
        <f t="shared" si="169"/>
        <v/>
      </c>
      <c r="J787" t="str">
        <f t="shared" si="171"/>
        <v/>
      </c>
      <c r="K787" t="str">
        <f t="shared" si="171"/>
        <v/>
      </c>
      <c r="L787" t="str">
        <f>IF(OR($A787="",入力シート_上限3千円!$G$2=""),"",入力シート_上限3千円!$G$2)</f>
        <v/>
      </c>
      <c r="M787" t="str">
        <f>IF(OR($A787="",入力シート_上限3千円!$G$3=""),"",入力シート_上限3千円!$G$3)</f>
        <v/>
      </c>
    </row>
    <row r="788" spans="1:13" x14ac:dyDescent="0.25">
      <c r="A788" t="str">
        <f>IF(入力シート_上限3千円!$B799="","",ROW()-1)</f>
        <v/>
      </c>
      <c r="B788" t="str">
        <f t="shared" si="167"/>
        <v/>
      </c>
      <c r="C788" t="str">
        <f t="shared" si="167"/>
        <v/>
      </c>
      <c r="D788" t="str">
        <f t="shared" si="167"/>
        <v/>
      </c>
      <c r="E788" s="25" t="str">
        <f t="shared" si="167"/>
        <v/>
      </c>
      <c r="F788" t="str">
        <f t="shared" si="168"/>
        <v/>
      </c>
      <c r="G788" t="str">
        <f t="shared" si="170"/>
        <v/>
      </c>
      <c r="H788" t="str">
        <f t="shared" si="170"/>
        <v/>
      </c>
      <c r="I788" t="str">
        <f t="shared" si="169"/>
        <v/>
      </c>
      <c r="J788" t="str">
        <f t="shared" si="171"/>
        <v/>
      </c>
      <c r="K788" t="str">
        <f t="shared" si="171"/>
        <v/>
      </c>
      <c r="L788" t="str">
        <f>IF(OR($A788="",入力シート_上限3千円!$G$2=""),"",入力シート_上限3千円!$G$2)</f>
        <v/>
      </c>
      <c r="M788" t="str">
        <f>IF(OR($A788="",入力シート_上限3千円!$G$3=""),"",入力シート_上限3千円!$G$3)</f>
        <v/>
      </c>
    </row>
    <row r="789" spans="1:13" x14ac:dyDescent="0.25">
      <c r="A789" t="str">
        <f>IF(入力シート_上限3千円!$B800="","",ROW()-1)</f>
        <v/>
      </c>
      <c r="B789" t="str">
        <f t="shared" si="167"/>
        <v/>
      </c>
      <c r="C789" t="str">
        <f t="shared" si="167"/>
        <v/>
      </c>
      <c r="D789" t="str">
        <f t="shared" si="167"/>
        <v/>
      </c>
      <c r="E789" s="25" t="str">
        <f t="shared" si="167"/>
        <v/>
      </c>
      <c r="F789" t="str">
        <f t="shared" si="168"/>
        <v/>
      </c>
      <c r="G789" t="str">
        <f t="shared" si="170"/>
        <v/>
      </c>
      <c r="H789" t="str">
        <f t="shared" si="170"/>
        <v/>
      </c>
      <c r="I789" t="str">
        <f t="shared" si="169"/>
        <v/>
      </c>
      <c r="J789" t="str">
        <f t="shared" si="171"/>
        <v/>
      </c>
      <c r="K789" t="str">
        <f t="shared" si="171"/>
        <v/>
      </c>
      <c r="L789" t="str">
        <f>IF(OR($A789="",入力シート_上限3千円!$G$2=""),"",入力シート_上限3千円!$G$2)</f>
        <v/>
      </c>
      <c r="M789" t="str">
        <f>IF(OR($A789="",入力シート_上限3千円!$G$3=""),"",入力シート_上限3千円!$G$3)</f>
        <v/>
      </c>
    </row>
    <row r="790" spans="1:13" x14ac:dyDescent="0.25">
      <c r="A790" t="str">
        <f>IF(入力シート_上限3千円!$B801="","",ROW()-1)</f>
        <v/>
      </c>
      <c r="B790" t="str">
        <f t="shared" si="167"/>
        <v/>
      </c>
      <c r="C790" t="str">
        <f t="shared" si="167"/>
        <v/>
      </c>
      <c r="D790" t="str">
        <f t="shared" si="167"/>
        <v/>
      </c>
      <c r="E790" s="25" t="str">
        <f t="shared" si="167"/>
        <v/>
      </c>
      <c r="F790" t="str">
        <f t="shared" si="168"/>
        <v/>
      </c>
      <c r="G790" t="str">
        <f t="shared" si="170"/>
        <v/>
      </c>
      <c r="H790" t="str">
        <f t="shared" si="170"/>
        <v/>
      </c>
      <c r="I790" t="str">
        <f t="shared" si="169"/>
        <v/>
      </c>
      <c r="J790" t="str">
        <f t="shared" si="171"/>
        <v/>
      </c>
      <c r="K790" t="str">
        <f t="shared" si="171"/>
        <v/>
      </c>
      <c r="L790" t="str">
        <f>IF(OR($A790="",入力シート_上限3千円!$G$2=""),"",入力シート_上限3千円!$G$2)</f>
        <v/>
      </c>
      <c r="M790" t="str">
        <f>IF(OR($A790="",入力シート_上限3千円!$G$3=""),"",入力シート_上限3千円!$G$3)</f>
        <v/>
      </c>
    </row>
    <row r="791" spans="1:13" x14ac:dyDescent="0.25">
      <c r="A791" t="str">
        <f>IF(入力シート_上限3千円!$B802="","",ROW()-1)</f>
        <v/>
      </c>
      <c r="B791" t="str">
        <f t="shared" si="167"/>
        <v/>
      </c>
      <c r="C791" t="str">
        <f t="shared" si="167"/>
        <v/>
      </c>
      <c r="D791" t="str">
        <f t="shared" si="167"/>
        <v/>
      </c>
      <c r="E791" s="25" t="str">
        <f t="shared" si="167"/>
        <v/>
      </c>
      <c r="F791" t="str">
        <f t="shared" si="168"/>
        <v/>
      </c>
      <c r="G791" t="str">
        <f t="shared" si="170"/>
        <v/>
      </c>
      <c r="H791" t="str">
        <f t="shared" si="170"/>
        <v/>
      </c>
      <c r="I791" t="str">
        <f t="shared" si="169"/>
        <v/>
      </c>
      <c r="J791" t="str">
        <f t="shared" si="171"/>
        <v/>
      </c>
      <c r="K791" t="str">
        <f t="shared" si="171"/>
        <v/>
      </c>
      <c r="L791" t="str">
        <f>IF(OR($A791="",入力シート_上限3千円!$G$2=""),"",入力シート_上限3千円!$G$2)</f>
        <v/>
      </c>
      <c r="M791" t="str">
        <f>IF(OR($A791="",入力シート_上限3千円!$G$3=""),"",入力シート_上限3千円!$G$3)</f>
        <v/>
      </c>
    </row>
    <row r="792" spans="1:13" x14ac:dyDescent="0.25">
      <c r="A792" t="str">
        <f>IF(入力シート_上限3千円!$B803="","",ROW()-1)</f>
        <v/>
      </c>
      <c r="B792" t="str">
        <f t="shared" si="167"/>
        <v/>
      </c>
      <c r="C792" t="str">
        <f t="shared" si="167"/>
        <v/>
      </c>
      <c r="D792" t="str">
        <f t="shared" si="167"/>
        <v/>
      </c>
      <c r="E792" s="25" t="str">
        <f t="shared" si="167"/>
        <v/>
      </c>
      <c r="F792" t="str">
        <f t="shared" si="168"/>
        <v/>
      </c>
      <c r="G792" t="str">
        <f t="shared" si="170"/>
        <v/>
      </c>
      <c r="H792" t="str">
        <f t="shared" si="170"/>
        <v/>
      </c>
      <c r="I792" t="str">
        <f t="shared" si="169"/>
        <v/>
      </c>
      <c r="J792" t="str">
        <f t="shared" si="171"/>
        <v/>
      </c>
      <c r="K792" t="str">
        <f t="shared" si="171"/>
        <v/>
      </c>
      <c r="L792" t="str">
        <f>IF(OR($A792="",入力シート_上限3千円!$G$2=""),"",入力シート_上限3千円!$G$2)</f>
        <v/>
      </c>
      <c r="M792" t="str">
        <f>IF(OR($A792="",入力シート_上限3千円!$G$3=""),"",入力シート_上限3千円!$G$3)</f>
        <v/>
      </c>
    </row>
    <row r="793" spans="1:13" x14ac:dyDescent="0.25">
      <c r="A793" t="str">
        <f>IF(入力シート_上限3千円!$B804="","",ROW()-1)</f>
        <v/>
      </c>
      <c r="B793" t="str">
        <f t="shared" si="167"/>
        <v/>
      </c>
      <c r="C793" t="str">
        <f t="shared" si="167"/>
        <v/>
      </c>
      <c r="D793" t="str">
        <f t="shared" si="167"/>
        <v/>
      </c>
      <c r="E793" s="25" t="str">
        <f t="shared" si="167"/>
        <v/>
      </c>
      <c r="F793" t="str">
        <f t="shared" si="168"/>
        <v/>
      </c>
      <c r="G793" t="str">
        <f t="shared" si="170"/>
        <v/>
      </c>
      <c r="H793" t="str">
        <f t="shared" si="170"/>
        <v/>
      </c>
      <c r="I793" t="str">
        <f t="shared" si="169"/>
        <v/>
      </c>
      <c r="J793" t="str">
        <f t="shared" si="171"/>
        <v/>
      </c>
      <c r="K793" t="str">
        <f t="shared" si="171"/>
        <v/>
      </c>
      <c r="L793" t="str">
        <f>IF(OR($A793="",入力シート_上限3千円!$G$2=""),"",入力シート_上限3千円!$G$2)</f>
        <v/>
      </c>
      <c r="M793" t="str">
        <f>IF(OR($A793="",入力シート_上限3千円!$G$3=""),"",入力シート_上限3千円!$G$3)</f>
        <v/>
      </c>
    </row>
    <row r="794" spans="1:13" x14ac:dyDescent="0.25">
      <c r="A794" t="str">
        <f>IF(入力シート_上限3千円!$B805="","",ROW()-1)</f>
        <v/>
      </c>
      <c r="B794" t="str">
        <f t="shared" si="167"/>
        <v/>
      </c>
      <c r="C794" t="str">
        <f t="shared" si="167"/>
        <v/>
      </c>
      <c r="D794" t="str">
        <f t="shared" si="167"/>
        <v/>
      </c>
      <c r="E794" s="25" t="str">
        <f t="shared" si="167"/>
        <v/>
      </c>
      <c r="F794" t="str">
        <f t="shared" si="168"/>
        <v/>
      </c>
      <c r="G794" t="str">
        <f t="shared" si="170"/>
        <v/>
      </c>
      <c r="H794" t="str">
        <f t="shared" si="170"/>
        <v/>
      </c>
      <c r="I794" t="str">
        <f t="shared" si="169"/>
        <v/>
      </c>
      <c r="J794" t="str">
        <f t="shared" si="171"/>
        <v/>
      </c>
      <c r="K794" t="str">
        <f t="shared" si="171"/>
        <v/>
      </c>
      <c r="L794" t="str">
        <f>IF(OR($A794="",入力シート_上限3千円!$G$2=""),"",入力シート_上限3千円!$G$2)</f>
        <v/>
      </c>
      <c r="M794" t="str">
        <f>IF(OR($A794="",入力シート_上限3千円!$G$3=""),"",入力シート_上限3千円!$G$3)</f>
        <v/>
      </c>
    </row>
    <row r="795" spans="1:13" x14ac:dyDescent="0.25">
      <c r="A795" t="str">
        <f>IF(入力シート_上限3千円!$B806="","",ROW()-1)</f>
        <v/>
      </c>
      <c r="B795" t="str">
        <f t="shared" si="167"/>
        <v/>
      </c>
      <c r="C795" t="str">
        <f t="shared" si="167"/>
        <v/>
      </c>
      <c r="D795" t="str">
        <f t="shared" si="167"/>
        <v/>
      </c>
      <c r="E795" s="25" t="str">
        <f t="shared" si="167"/>
        <v/>
      </c>
      <c r="F795" t="str">
        <f t="shared" si="168"/>
        <v/>
      </c>
      <c r="G795" t="str">
        <f t="shared" si="170"/>
        <v/>
      </c>
      <c r="H795" t="str">
        <f t="shared" si="170"/>
        <v/>
      </c>
      <c r="I795" t="str">
        <f t="shared" si="169"/>
        <v/>
      </c>
      <c r="J795" t="str">
        <f t="shared" si="171"/>
        <v/>
      </c>
      <c r="K795" t="str">
        <f t="shared" si="171"/>
        <v/>
      </c>
      <c r="L795" t="str">
        <f>IF(OR($A795="",入力シート_上限3千円!$G$2=""),"",入力シート_上限3千円!$G$2)</f>
        <v/>
      </c>
      <c r="M795" t="str">
        <f>IF(OR($A795="",入力シート_上限3千円!$G$3=""),"",入力シート_上限3千円!$G$3)</f>
        <v/>
      </c>
    </row>
    <row r="796" spans="1:13" x14ac:dyDescent="0.25">
      <c r="A796" t="str">
        <f>IF(入力シート_上限3千円!$B807="","",ROW()-1)</f>
        <v/>
      </c>
      <c r="B796" t="str">
        <f t="shared" si="167"/>
        <v/>
      </c>
      <c r="C796" t="str">
        <f t="shared" si="167"/>
        <v/>
      </c>
      <c r="D796" t="str">
        <f t="shared" si="167"/>
        <v/>
      </c>
      <c r="E796" s="25" t="str">
        <f t="shared" si="167"/>
        <v/>
      </c>
      <c r="F796" t="str">
        <f t="shared" si="168"/>
        <v/>
      </c>
      <c r="G796" t="str">
        <f t="shared" si="170"/>
        <v/>
      </c>
      <c r="H796" t="str">
        <f t="shared" si="170"/>
        <v/>
      </c>
      <c r="I796" t="str">
        <f t="shared" si="169"/>
        <v/>
      </c>
      <c r="J796" t="str">
        <f t="shared" si="171"/>
        <v/>
      </c>
      <c r="K796" t="str">
        <f t="shared" si="171"/>
        <v/>
      </c>
      <c r="L796" t="str">
        <f>IF(OR($A796="",入力シート_上限3千円!$G$2=""),"",入力シート_上限3千円!$G$2)</f>
        <v/>
      </c>
      <c r="M796" t="str">
        <f>IF(OR($A796="",入力シート_上限3千円!$G$3=""),"",入力シート_上限3千円!$G$3)</f>
        <v/>
      </c>
    </row>
    <row r="797" spans="1:13" x14ac:dyDescent="0.25">
      <c r="A797" t="str">
        <f>IF(入力シート_上限3千円!$B808="","",ROW()-1)</f>
        <v/>
      </c>
      <c r="B797" t="str">
        <f t="shared" si="167"/>
        <v/>
      </c>
      <c r="C797" t="str">
        <f t="shared" si="167"/>
        <v/>
      </c>
      <c r="D797" t="str">
        <f t="shared" si="167"/>
        <v/>
      </c>
      <c r="E797" s="25" t="str">
        <f t="shared" si="167"/>
        <v/>
      </c>
      <c r="F797" t="str">
        <f t="shared" si="168"/>
        <v/>
      </c>
      <c r="G797" t="str">
        <f t="shared" si="170"/>
        <v/>
      </c>
      <c r="H797" t="str">
        <f t="shared" si="170"/>
        <v/>
      </c>
      <c r="I797" t="str">
        <f t="shared" si="169"/>
        <v/>
      </c>
      <c r="J797" t="str">
        <f t="shared" si="171"/>
        <v/>
      </c>
      <c r="K797" t="str">
        <f t="shared" si="171"/>
        <v/>
      </c>
      <c r="L797" t="str">
        <f>IF(OR($A797="",入力シート_上限3千円!$G$2=""),"",入力シート_上限3千円!$G$2)</f>
        <v/>
      </c>
      <c r="M797" t="str">
        <f>IF(OR($A797="",入力シート_上限3千円!$G$3=""),"",入力シート_上限3千円!$G$3)</f>
        <v/>
      </c>
    </row>
    <row r="798" spans="1:13" x14ac:dyDescent="0.25">
      <c r="A798" t="str">
        <f>IF(入力シート_上限3千円!$B809="","",ROW()-1)</f>
        <v/>
      </c>
      <c r="B798" t="str">
        <f t="shared" si="167"/>
        <v/>
      </c>
      <c r="C798" t="str">
        <f t="shared" si="167"/>
        <v/>
      </c>
      <c r="D798" t="str">
        <f t="shared" si="167"/>
        <v/>
      </c>
      <c r="E798" s="25" t="str">
        <f t="shared" si="167"/>
        <v/>
      </c>
      <c r="F798" t="str">
        <f t="shared" si="168"/>
        <v/>
      </c>
      <c r="G798" t="str">
        <f t="shared" si="170"/>
        <v/>
      </c>
      <c r="H798" t="str">
        <f t="shared" si="170"/>
        <v/>
      </c>
      <c r="I798" t="str">
        <f t="shared" si="169"/>
        <v/>
      </c>
      <c r="J798" t="str">
        <f t="shared" si="171"/>
        <v/>
      </c>
      <c r="K798" t="str">
        <f t="shared" si="171"/>
        <v/>
      </c>
      <c r="L798" t="str">
        <f>IF(OR($A798="",入力シート_上限3千円!$G$2=""),"",入力シート_上限3千円!$G$2)</f>
        <v/>
      </c>
      <c r="M798" t="str">
        <f>IF(OR($A798="",入力シート_上限3千円!$G$3=""),"",入力シート_上限3千円!$G$3)</f>
        <v/>
      </c>
    </row>
    <row r="799" spans="1:13" x14ac:dyDescent="0.25">
      <c r="A799" t="str">
        <f>IF(入力シート_上限3千円!$B810="","",ROW()-1)</f>
        <v/>
      </c>
      <c r="B799" t="str">
        <f t="shared" si="167"/>
        <v/>
      </c>
      <c r="C799" t="str">
        <f t="shared" si="167"/>
        <v/>
      </c>
      <c r="D799" t="str">
        <f t="shared" si="167"/>
        <v/>
      </c>
      <c r="E799" s="25" t="str">
        <f t="shared" si="167"/>
        <v/>
      </c>
      <c r="F799" t="str">
        <f t="shared" si="168"/>
        <v/>
      </c>
      <c r="G799" t="str">
        <f t="shared" si="170"/>
        <v/>
      </c>
      <c r="H799" t="str">
        <f t="shared" si="170"/>
        <v/>
      </c>
      <c r="I799" t="str">
        <f t="shared" si="169"/>
        <v/>
      </c>
      <c r="J799" t="str">
        <f t="shared" si="171"/>
        <v/>
      </c>
      <c r="K799" t="str">
        <f t="shared" si="171"/>
        <v/>
      </c>
      <c r="L799" t="str">
        <f>IF(OR($A799="",入力シート_上限3千円!$G$2=""),"",入力シート_上限3千円!$G$2)</f>
        <v/>
      </c>
      <c r="M799" t="str">
        <f>IF(OR($A799="",入力シート_上限3千円!$G$3=""),"",入力シート_上限3千円!$G$3)</f>
        <v/>
      </c>
    </row>
    <row r="800" spans="1:13" x14ac:dyDescent="0.25">
      <c r="A800" t="str">
        <f>IF(入力シート_上限3千円!$B811="","",ROW()-1)</f>
        <v/>
      </c>
      <c r="B800" t="str">
        <f t="shared" si="167"/>
        <v/>
      </c>
      <c r="C800" t="str">
        <f t="shared" si="167"/>
        <v/>
      </c>
      <c r="D800" t="str">
        <f t="shared" si="167"/>
        <v/>
      </c>
      <c r="E800" s="25" t="str">
        <f t="shared" si="167"/>
        <v/>
      </c>
      <c r="F800" t="str">
        <f t="shared" si="168"/>
        <v/>
      </c>
      <c r="G800" t="str">
        <f t="shared" si="170"/>
        <v/>
      </c>
      <c r="H800" t="str">
        <f t="shared" si="170"/>
        <v/>
      </c>
      <c r="I800" t="str">
        <f t="shared" si="169"/>
        <v/>
      </c>
      <c r="J800" t="str">
        <f t="shared" si="171"/>
        <v/>
      </c>
      <c r="K800" t="str">
        <f t="shared" si="171"/>
        <v/>
      </c>
      <c r="L800" t="str">
        <f>IF(OR($A800="",入力シート_上限3千円!$G$2=""),"",入力シート_上限3千円!$G$2)</f>
        <v/>
      </c>
      <c r="M800" t="str">
        <f>IF(OR($A800="",入力シート_上限3千円!$G$3=""),"",入力シート_上限3千円!$G$3)</f>
        <v/>
      </c>
    </row>
    <row r="801" spans="1:13" x14ac:dyDescent="0.25">
      <c r="A801" t="str">
        <f>IF(入力シート_上限3千円!$B812="","",ROW()-1)</f>
        <v/>
      </c>
      <c r="B801" t="str">
        <f t="shared" si="167"/>
        <v/>
      </c>
      <c r="C801" t="str">
        <f t="shared" si="167"/>
        <v/>
      </c>
      <c r="D801" t="str">
        <f t="shared" si="167"/>
        <v/>
      </c>
      <c r="E801" s="25" t="str">
        <f t="shared" si="167"/>
        <v/>
      </c>
      <c r="F801" t="str">
        <f t="shared" si="168"/>
        <v/>
      </c>
      <c r="G801" t="str">
        <f t="shared" si="170"/>
        <v/>
      </c>
      <c r="H801" t="str">
        <f t="shared" si="170"/>
        <v/>
      </c>
      <c r="I801" t="str">
        <f t="shared" si="169"/>
        <v/>
      </c>
      <c r="J801" t="str">
        <f t="shared" si="171"/>
        <v/>
      </c>
      <c r="K801" t="str">
        <f t="shared" si="171"/>
        <v/>
      </c>
      <c r="L801" t="str">
        <f>IF(OR($A801="",入力シート_上限3千円!$G$2=""),"",入力シート_上限3千円!$G$2)</f>
        <v/>
      </c>
      <c r="M801" t="str">
        <f>IF(OR($A801="",入力シート_上限3千円!$G$3=""),"",入力シート_上限3千円!$G$3)</f>
        <v/>
      </c>
    </row>
    <row r="802" spans="1:13" x14ac:dyDescent="0.25">
      <c r="A802" t="str">
        <f>IF(入力シート_上限3千円!$B813="","",ROW()-1)</f>
        <v/>
      </c>
      <c r="B802" t="str">
        <f t="shared" si="167"/>
        <v/>
      </c>
      <c r="C802" t="str">
        <f t="shared" si="167"/>
        <v/>
      </c>
      <c r="D802" t="str">
        <f t="shared" si="167"/>
        <v/>
      </c>
      <c r="E802" s="25" t="str">
        <f t="shared" si="167"/>
        <v/>
      </c>
      <c r="F802" t="str">
        <f t="shared" si="168"/>
        <v/>
      </c>
      <c r="G802" t="str">
        <f t="shared" ref="G802:H821" si="172">IFERROR(IF(VLOOKUP($A802,実績一覧,COLUMN()+1,FALSE)=0,"",VLOOKUP($A802,実績一覧,COLUMN()+1,FALSE)),"")</f>
        <v/>
      </c>
      <c r="H802" t="str">
        <f t="shared" si="172"/>
        <v/>
      </c>
      <c r="I802" t="str">
        <f t="shared" si="169"/>
        <v/>
      </c>
      <c r="J802" t="str">
        <f t="shared" ref="J802:K821" si="173">IFERROR(IF(VLOOKUP($A802,実績一覧,COLUMN()+3,FALSE)=0,"",VLOOKUP($A802,実績一覧,COLUMN()+3,FALSE)),"")</f>
        <v/>
      </c>
      <c r="K802" t="str">
        <f t="shared" si="173"/>
        <v/>
      </c>
      <c r="L802" t="str">
        <f>IF(OR($A802="",入力シート_上限3千円!$G$2=""),"",入力シート_上限3千円!$G$2)</f>
        <v/>
      </c>
      <c r="M802" t="str">
        <f>IF(OR($A802="",入力シート_上限3千円!$G$3=""),"",入力シート_上限3千円!$G$3)</f>
        <v/>
      </c>
    </row>
    <row r="803" spans="1:13" x14ac:dyDescent="0.25">
      <c r="A803" t="str">
        <f>IF(入力シート_上限3千円!$B814="","",ROW()-1)</f>
        <v/>
      </c>
      <c r="B803" t="str">
        <f t="shared" si="167"/>
        <v/>
      </c>
      <c r="C803" t="str">
        <f t="shared" si="167"/>
        <v/>
      </c>
      <c r="D803" t="str">
        <f t="shared" si="167"/>
        <v/>
      </c>
      <c r="E803" s="25" t="str">
        <f t="shared" si="167"/>
        <v/>
      </c>
      <c r="F803" t="str">
        <f t="shared" si="168"/>
        <v/>
      </c>
      <c r="G803" t="str">
        <f t="shared" si="172"/>
        <v/>
      </c>
      <c r="H803" t="str">
        <f t="shared" si="172"/>
        <v/>
      </c>
      <c r="I803" t="str">
        <f t="shared" si="169"/>
        <v/>
      </c>
      <c r="J803" t="str">
        <f t="shared" si="173"/>
        <v/>
      </c>
      <c r="K803" t="str">
        <f t="shared" si="173"/>
        <v/>
      </c>
      <c r="L803" t="str">
        <f>IF(OR($A803="",入力シート_上限3千円!$G$2=""),"",入力シート_上限3千円!$G$2)</f>
        <v/>
      </c>
      <c r="M803" t="str">
        <f>IF(OR($A803="",入力シート_上限3千円!$G$3=""),"",入力シート_上限3千円!$G$3)</f>
        <v/>
      </c>
    </row>
    <row r="804" spans="1:13" x14ac:dyDescent="0.25">
      <c r="A804" t="str">
        <f>IF(入力シート_上限3千円!$B815="","",ROW()-1)</f>
        <v/>
      </c>
      <c r="B804" t="str">
        <f t="shared" si="167"/>
        <v/>
      </c>
      <c r="C804" t="str">
        <f t="shared" si="167"/>
        <v/>
      </c>
      <c r="D804" t="str">
        <f t="shared" si="167"/>
        <v/>
      </c>
      <c r="E804" s="25" t="str">
        <f t="shared" si="167"/>
        <v/>
      </c>
      <c r="F804" t="str">
        <f t="shared" si="168"/>
        <v/>
      </c>
      <c r="G804" t="str">
        <f t="shared" si="172"/>
        <v/>
      </c>
      <c r="H804" t="str">
        <f t="shared" si="172"/>
        <v/>
      </c>
      <c r="I804" t="str">
        <f t="shared" si="169"/>
        <v/>
      </c>
      <c r="J804" t="str">
        <f t="shared" si="173"/>
        <v/>
      </c>
      <c r="K804" t="str">
        <f t="shared" si="173"/>
        <v/>
      </c>
      <c r="L804" t="str">
        <f>IF(OR($A804="",入力シート_上限3千円!$G$2=""),"",入力シート_上限3千円!$G$2)</f>
        <v/>
      </c>
      <c r="M804" t="str">
        <f>IF(OR($A804="",入力シート_上限3千円!$G$3=""),"",入力シート_上限3千円!$G$3)</f>
        <v/>
      </c>
    </row>
    <row r="805" spans="1:13" x14ac:dyDescent="0.25">
      <c r="A805" t="str">
        <f>IF(入力シート_上限3千円!$B816="","",ROW()-1)</f>
        <v/>
      </c>
      <c r="B805" t="str">
        <f t="shared" si="167"/>
        <v/>
      </c>
      <c r="C805" t="str">
        <f t="shared" si="167"/>
        <v/>
      </c>
      <c r="D805" t="str">
        <f t="shared" si="167"/>
        <v/>
      </c>
      <c r="E805" s="25" t="str">
        <f t="shared" si="167"/>
        <v/>
      </c>
      <c r="F805" t="str">
        <f t="shared" si="168"/>
        <v/>
      </c>
      <c r="G805" t="str">
        <f t="shared" si="172"/>
        <v/>
      </c>
      <c r="H805" t="str">
        <f t="shared" si="172"/>
        <v/>
      </c>
      <c r="I805" t="str">
        <f t="shared" si="169"/>
        <v/>
      </c>
      <c r="J805" t="str">
        <f t="shared" si="173"/>
        <v/>
      </c>
      <c r="K805" t="str">
        <f t="shared" si="173"/>
        <v/>
      </c>
      <c r="L805" t="str">
        <f>IF(OR($A805="",入力シート_上限3千円!$G$2=""),"",入力シート_上限3千円!$G$2)</f>
        <v/>
      </c>
      <c r="M805" t="str">
        <f>IF(OR($A805="",入力シート_上限3千円!$G$3=""),"",入力シート_上限3千円!$G$3)</f>
        <v/>
      </c>
    </row>
    <row r="806" spans="1:13" x14ac:dyDescent="0.25">
      <c r="A806" t="str">
        <f>IF(入力シート_上限3千円!$B817="","",ROW()-1)</f>
        <v/>
      </c>
      <c r="B806" t="str">
        <f t="shared" si="167"/>
        <v/>
      </c>
      <c r="C806" t="str">
        <f t="shared" si="167"/>
        <v/>
      </c>
      <c r="D806" t="str">
        <f t="shared" si="167"/>
        <v/>
      </c>
      <c r="E806" s="25" t="str">
        <f t="shared" si="167"/>
        <v/>
      </c>
      <c r="F806" t="str">
        <f t="shared" si="168"/>
        <v/>
      </c>
      <c r="G806" t="str">
        <f t="shared" si="172"/>
        <v/>
      </c>
      <c r="H806" t="str">
        <f t="shared" si="172"/>
        <v/>
      </c>
      <c r="I806" t="str">
        <f t="shared" si="169"/>
        <v/>
      </c>
      <c r="J806" t="str">
        <f t="shared" si="173"/>
        <v/>
      </c>
      <c r="K806" t="str">
        <f t="shared" si="173"/>
        <v/>
      </c>
      <c r="L806" t="str">
        <f>IF(OR($A806="",入力シート_上限3千円!$G$2=""),"",入力シート_上限3千円!$G$2)</f>
        <v/>
      </c>
      <c r="M806" t="str">
        <f>IF(OR($A806="",入力シート_上限3千円!$G$3=""),"",入力シート_上限3千円!$G$3)</f>
        <v/>
      </c>
    </row>
    <row r="807" spans="1:13" x14ac:dyDescent="0.25">
      <c r="A807" t="str">
        <f>IF(入力シート_上限3千円!$B818="","",ROW()-1)</f>
        <v/>
      </c>
      <c r="B807" t="str">
        <f t="shared" si="167"/>
        <v/>
      </c>
      <c r="C807" t="str">
        <f t="shared" si="167"/>
        <v/>
      </c>
      <c r="D807" t="str">
        <f t="shared" si="167"/>
        <v/>
      </c>
      <c r="E807" s="25" t="str">
        <f t="shared" si="167"/>
        <v/>
      </c>
      <c r="F807" t="str">
        <f t="shared" si="168"/>
        <v/>
      </c>
      <c r="G807" t="str">
        <f t="shared" si="172"/>
        <v/>
      </c>
      <c r="H807" t="str">
        <f t="shared" si="172"/>
        <v/>
      </c>
      <c r="I807" t="str">
        <f t="shared" si="169"/>
        <v/>
      </c>
      <c r="J807" t="str">
        <f t="shared" si="173"/>
        <v/>
      </c>
      <c r="K807" t="str">
        <f t="shared" si="173"/>
        <v/>
      </c>
      <c r="L807" t="str">
        <f>IF(OR($A807="",入力シート_上限3千円!$G$2=""),"",入力シート_上限3千円!$G$2)</f>
        <v/>
      </c>
      <c r="M807" t="str">
        <f>IF(OR($A807="",入力シート_上限3千円!$G$3=""),"",入力シート_上限3千円!$G$3)</f>
        <v/>
      </c>
    </row>
    <row r="808" spans="1:13" x14ac:dyDescent="0.25">
      <c r="A808" t="str">
        <f>IF(入力シート_上限3千円!$B819="","",ROW()-1)</f>
        <v/>
      </c>
      <c r="B808" t="str">
        <f t="shared" si="167"/>
        <v/>
      </c>
      <c r="C808" t="str">
        <f t="shared" si="167"/>
        <v/>
      </c>
      <c r="D808" t="str">
        <f t="shared" si="167"/>
        <v/>
      </c>
      <c r="E808" s="25" t="str">
        <f t="shared" si="167"/>
        <v/>
      </c>
      <c r="F808" t="str">
        <f t="shared" si="168"/>
        <v/>
      </c>
      <c r="G808" t="str">
        <f t="shared" si="172"/>
        <v/>
      </c>
      <c r="H808" t="str">
        <f t="shared" si="172"/>
        <v/>
      </c>
      <c r="I808" t="str">
        <f t="shared" si="169"/>
        <v/>
      </c>
      <c r="J808" t="str">
        <f t="shared" si="173"/>
        <v/>
      </c>
      <c r="K808" t="str">
        <f t="shared" si="173"/>
        <v/>
      </c>
      <c r="L808" t="str">
        <f>IF(OR($A808="",入力シート_上限3千円!$G$2=""),"",入力シート_上限3千円!$G$2)</f>
        <v/>
      </c>
      <c r="M808" t="str">
        <f>IF(OR($A808="",入力シート_上限3千円!$G$3=""),"",入力シート_上限3千円!$G$3)</f>
        <v/>
      </c>
    </row>
    <row r="809" spans="1:13" x14ac:dyDescent="0.25">
      <c r="A809" t="str">
        <f>IF(入力シート_上限3千円!$B820="","",ROW()-1)</f>
        <v/>
      </c>
      <c r="B809" t="str">
        <f t="shared" si="167"/>
        <v/>
      </c>
      <c r="C809" t="str">
        <f t="shared" si="167"/>
        <v/>
      </c>
      <c r="D809" t="str">
        <f t="shared" si="167"/>
        <v/>
      </c>
      <c r="E809" s="25" t="str">
        <f t="shared" si="167"/>
        <v/>
      </c>
      <c r="F809" t="str">
        <f t="shared" si="168"/>
        <v/>
      </c>
      <c r="G809" t="str">
        <f t="shared" si="172"/>
        <v/>
      </c>
      <c r="H809" t="str">
        <f t="shared" si="172"/>
        <v/>
      </c>
      <c r="I809" t="str">
        <f t="shared" si="169"/>
        <v/>
      </c>
      <c r="J809" t="str">
        <f t="shared" si="173"/>
        <v/>
      </c>
      <c r="K809" t="str">
        <f t="shared" si="173"/>
        <v/>
      </c>
      <c r="L809" t="str">
        <f>IF(OR($A809="",入力シート_上限3千円!$G$2=""),"",入力シート_上限3千円!$G$2)</f>
        <v/>
      </c>
      <c r="M809" t="str">
        <f>IF(OR($A809="",入力シート_上限3千円!$G$3=""),"",入力シート_上限3千円!$G$3)</f>
        <v/>
      </c>
    </row>
    <row r="810" spans="1:13" x14ac:dyDescent="0.25">
      <c r="A810" t="str">
        <f>IF(入力シート_上限3千円!$B821="","",ROW()-1)</f>
        <v/>
      </c>
      <c r="B810" t="str">
        <f t="shared" si="167"/>
        <v/>
      </c>
      <c r="C810" t="str">
        <f t="shared" si="167"/>
        <v/>
      </c>
      <c r="D810" t="str">
        <f t="shared" si="167"/>
        <v/>
      </c>
      <c r="E810" s="25" t="str">
        <f t="shared" si="167"/>
        <v/>
      </c>
      <c r="F810" t="str">
        <f t="shared" si="168"/>
        <v/>
      </c>
      <c r="G810" t="str">
        <f t="shared" si="172"/>
        <v/>
      </c>
      <c r="H810" t="str">
        <f t="shared" si="172"/>
        <v/>
      </c>
      <c r="I810" t="str">
        <f t="shared" si="169"/>
        <v/>
      </c>
      <c r="J810" t="str">
        <f t="shared" si="173"/>
        <v/>
      </c>
      <c r="K810" t="str">
        <f t="shared" si="173"/>
        <v/>
      </c>
      <c r="L810" t="str">
        <f>IF(OR($A810="",入力シート_上限3千円!$G$2=""),"",入力シート_上限3千円!$G$2)</f>
        <v/>
      </c>
      <c r="M810" t="str">
        <f>IF(OR($A810="",入力シート_上限3千円!$G$3=""),"",入力シート_上限3千円!$G$3)</f>
        <v/>
      </c>
    </row>
    <row r="811" spans="1:13" x14ac:dyDescent="0.25">
      <c r="A811" t="str">
        <f>IF(入力シート_上限3千円!$B822="","",ROW()-1)</f>
        <v/>
      </c>
      <c r="B811" t="str">
        <f t="shared" si="167"/>
        <v/>
      </c>
      <c r="C811" t="str">
        <f t="shared" si="167"/>
        <v/>
      </c>
      <c r="D811" t="str">
        <f t="shared" si="167"/>
        <v/>
      </c>
      <c r="E811" s="25" t="str">
        <f t="shared" si="167"/>
        <v/>
      </c>
      <c r="F811" t="str">
        <f t="shared" si="168"/>
        <v/>
      </c>
      <c r="G811" t="str">
        <f t="shared" si="172"/>
        <v/>
      </c>
      <c r="H811" t="str">
        <f t="shared" si="172"/>
        <v/>
      </c>
      <c r="I811" t="str">
        <f t="shared" si="169"/>
        <v/>
      </c>
      <c r="J811" t="str">
        <f t="shared" si="173"/>
        <v/>
      </c>
      <c r="K811" t="str">
        <f t="shared" si="173"/>
        <v/>
      </c>
      <c r="L811" t="str">
        <f>IF(OR($A811="",入力シート_上限3千円!$G$2=""),"",入力シート_上限3千円!$G$2)</f>
        <v/>
      </c>
      <c r="M811" t="str">
        <f>IF(OR($A811="",入力シート_上限3千円!$G$3=""),"",入力シート_上限3千円!$G$3)</f>
        <v/>
      </c>
    </row>
    <row r="812" spans="1:13" x14ac:dyDescent="0.25">
      <c r="A812" t="str">
        <f>IF(入力シート_上限3千円!$B823="","",ROW()-1)</f>
        <v/>
      </c>
      <c r="B812" t="str">
        <f t="shared" si="167"/>
        <v/>
      </c>
      <c r="C812" t="str">
        <f t="shared" si="167"/>
        <v/>
      </c>
      <c r="D812" t="str">
        <f t="shared" si="167"/>
        <v/>
      </c>
      <c r="E812" s="25" t="str">
        <f t="shared" si="167"/>
        <v/>
      </c>
      <c r="F812" t="str">
        <f t="shared" si="168"/>
        <v/>
      </c>
      <c r="G812" t="str">
        <f t="shared" si="172"/>
        <v/>
      </c>
      <c r="H812" t="str">
        <f t="shared" si="172"/>
        <v/>
      </c>
      <c r="I812" t="str">
        <f t="shared" si="169"/>
        <v/>
      </c>
      <c r="J812" t="str">
        <f t="shared" si="173"/>
        <v/>
      </c>
      <c r="K812" t="str">
        <f t="shared" si="173"/>
        <v/>
      </c>
      <c r="L812" t="str">
        <f>IF(OR($A812="",入力シート_上限3千円!$G$2=""),"",入力シート_上限3千円!$G$2)</f>
        <v/>
      </c>
      <c r="M812" t="str">
        <f>IF(OR($A812="",入力シート_上限3千円!$G$3=""),"",入力シート_上限3千円!$G$3)</f>
        <v/>
      </c>
    </row>
    <row r="813" spans="1:13" x14ac:dyDescent="0.25">
      <c r="A813" t="str">
        <f>IF(入力シート_上限3千円!$B824="","",ROW()-1)</f>
        <v/>
      </c>
      <c r="B813" t="str">
        <f t="shared" si="167"/>
        <v/>
      </c>
      <c r="C813" t="str">
        <f t="shared" si="167"/>
        <v/>
      </c>
      <c r="D813" t="str">
        <f t="shared" si="167"/>
        <v/>
      </c>
      <c r="E813" s="25" t="str">
        <f t="shared" si="167"/>
        <v/>
      </c>
      <c r="F813" t="str">
        <f t="shared" si="168"/>
        <v/>
      </c>
      <c r="G813" t="str">
        <f t="shared" si="172"/>
        <v/>
      </c>
      <c r="H813" t="str">
        <f t="shared" si="172"/>
        <v/>
      </c>
      <c r="I813" t="str">
        <f t="shared" si="169"/>
        <v/>
      </c>
      <c r="J813" t="str">
        <f t="shared" si="173"/>
        <v/>
      </c>
      <c r="K813" t="str">
        <f t="shared" si="173"/>
        <v/>
      </c>
      <c r="L813" t="str">
        <f>IF(OR($A813="",入力シート_上限3千円!$G$2=""),"",入力シート_上限3千円!$G$2)</f>
        <v/>
      </c>
      <c r="M813" t="str">
        <f>IF(OR($A813="",入力シート_上限3千円!$G$3=""),"",入力シート_上限3千円!$G$3)</f>
        <v/>
      </c>
    </row>
    <row r="814" spans="1:13" x14ac:dyDescent="0.25">
      <c r="A814" t="str">
        <f>IF(入力シート_上限3千円!$B825="","",ROW()-1)</f>
        <v/>
      </c>
      <c r="B814" t="str">
        <f t="shared" si="167"/>
        <v/>
      </c>
      <c r="C814" t="str">
        <f t="shared" si="167"/>
        <v/>
      </c>
      <c r="D814" t="str">
        <f t="shared" si="167"/>
        <v/>
      </c>
      <c r="E814" s="25" t="str">
        <f t="shared" si="167"/>
        <v/>
      </c>
      <c r="F814" t="str">
        <f t="shared" si="168"/>
        <v/>
      </c>
      <c r="G814" t="str">
        <f t="shared" si="172"/>
        <v/>
      </c>
      <c r="H814" t="str">
        <f t="shared" si="172"/>
        <v/>
      </c>
      <c r="I814" t="str">
        <f t="shared" si="169"/>
        <v/>
      </c>
      <c r="J814" t="str">
        <f t="shared" si="173"/>
        <v/>
      </c>
      <c r="K814" t="str">
        <f t="shared" si="173"/>
        <v/>
      </c>
      <c r="L814" t="str">
        <f>IF(OR($A814="",入力シート_上限3千円!$G$2=""),"",入力シート_上限3千円!$G$2)</f>
        <v/>
      </c>
      <c r="M814" t="str">
        <f>IF(OR($A814="",入力シート_上限3千円!$G$3=""),"",入力シート_上限3千円!$G$3)</f>
        <v/>
      </c>
    </row>
    <row r="815" spans="1:13" x14ac:dyDescent="0.25">
      <c r="A815" t="str">
        <f>IF(入力シート_上限3千円!$B826="","",ROW()-1)</f>
        <v/>
      </c>
      <c r="B815" t="str">
        <f t="shared" si="167"/>
        <v/>
      </c>
      <c r="C815" t="str">
        <f t="shared" si="167"/>
        <v/>
      </c>
      <c r="D815" t="str">
        <f t="shared" si="167"/>
        <v/>
      </c>
      <c r="E815" s="25" t="str">
        <f t="shared" si="167"/>
        <v/>
      </c>
      <c r="F815" t="str">
        <f t="shared" si="168"/>
        <v/>
      </c>
      <c r="G815" t="str">
        <f t="shared" si="172"/>
        <v/>
      </c>
      <c r="H815" t="str">
        <f t="shared" si="172"/>
        <v/>
      </c>
      <c r="I815" t="str">
        <f t="shared" si="169"/>
        <v/>
      </c>
      <c r="J815" t="str">
        <f t="shared" si="173"/>
        <v/>
      </c>
      <c r="K815" t="str">
        <f t="shared" si="173"/>
        <v/>
      </c>
      <c r="L815" t="str">
        <f>IF(OR($A815="",入力シート_上限3千円!$G$2=""),"",入力シート_上限3千円!$G$2)</f>
        <v/>
      </c>
      <c r="M815" t="str">
        <f>IF(OR($A815="",入力シート_上限3千円!$G$3=""),"",入力シート_上限3千円!$G$3)</f>
        <v/>
      </c>
    </row>
    <row r="816" spans="1:13" x14ac:dyDescent="0.25">
      <c r="A816" t="str">
        <f>IF(入力シート_上限3千円!$B827="","",ROW()-1)</f>
        <v/>
      </c>
      <c r="B816" t="str">
        <f t="shared" si="167"/>
        <v/>
      </c>
      <c r="C816" t="str">
        <f t="shared" si="167"/>
        <v/>
      </c>
      <c r="D816" t="str">
        <f t="shared" si="167"/>
        <v/>
      </c>
      <c r="E816" s="25" t="str">
        <f t="shared" si="167"/>
        <v/>
      </c>
      <c r="F816" t="str">
        <f t="shared" si="168"/>
        <v/>
      </c>
      <c r="G816" t="str">
        <f t="shared" si="172"/>
        <v/>
      </c>
      <c r="H816" t="str">
        <f t="shared" si="172"/>
        <v/>
      </c>
      <c r="I816" t="str">
        <f t="shared" si="169"/>
        <v/>
      </c>
      <c r="J816" t="str">
        <f t="shared" si="173"/>
        <v/>
      </c>
      <c r="K816" t="str">
        <f t="shared" si="173"/>
        <v/>
      </c>
      <c r="L816" t="str">
        <f>IF(OR($A816="",入力シート_上限3千円!$G$2=""),"",入力シート_上限3千円!$G$2)</f>
        <v/>
      </c>
      <c r="M816" t="str">
        <f>IF(OR($A816="",入力シート_上限3千円!$G$3=""),"",入力シート_上限3千円!$G$3)</f>
        <v/>
      </c>
    </row>
    <row r="817" spans="1:13" x14ac:dyDescent="0.25">
      <c r="A817" t="str">
        <f>IF(入力シート_上限3千円!$B828="","",ROW()-1)</f>
        <v/>
      </c>
      <c r="B817" t="str">
        <f t="shared" si="167"/>
        <v/>
      </c>
      <c r="C817" t="str">
        <f t="shared" si="167"/>
        <v/>
      </c>
      <c r="D817" t="str">
        <f t="shared" si="167"/>
        <v/>
      </c>
      <c r="E817" s="25" t="str">
        <f t="shared" si="167"/>
        <v/>
      </c>
      <c r="F817" t="str">
        <f t="shared" si="168"/>
        <v/>
      </c>
      <c r="G817" t="str">
        <f t="shared" si="172"/>
        <v/>
      </c>
      <c r="H817" t="str">
        <f t="shared" si="172"/>
        <v/>
      </c>
      <c r="I817" t="str">
        <f t="shared" si="169"/>
        <v/>
      </c>
      <c r="J817" t="str">
        <f t="shared" si="173"/>
        <v/>
      </c>
      <c r="K817" t="str">
        <f t="shared" si="173"/>
        <v/>
      </c>
      <c r="L817" t="str">
        <f>IF(OR($A817="",入力シート_上限3千円!$G$2=""),"",入力シート_上限3千円!$G$2)</f>
        <v/>
      </c>
      <c r="M817" t="str">
        <f>IF(OR($A817="",入力シート_上限3千円!$G$3=""),"",入力シート_上限3千円!$G$3)</f>
        <v/>
      </c>
    </row>
    <row r="818" spans="1:13" x14ac:dyDescent="0.25">
      <c r="A818" t="str">
        <f>IF(入力シート_上限3千円!$B829="","",ROW()-1)</f>
        <v/>
      </c>
      <c r="B818" t="str">
        <f t="shared" si="167"/>
        <v/>
      </c>
      <c r="C818" t="str">
        <f t="shared" si="167"/>
        <v/>
      </c>
      <c r="D818" t="str">
        <f t="shared" si="167"/>
        <v/>
      </c>
      <c r="E818" s="25" t="str">
        <f t="shared" si="167"/>
        <v/>
      </c>
      <c r="F818" t="str">
        <f t="shared" si="168"/>
        <v/>
      </c>
      <c r="G818" t="str">
        <f t="shared" si="172"/>
        <v/>
      </c>
      <c r="H818" t="str">
        <f t="shared" si="172"/>
        <v/>
      </c>
      <c r="I818" t="str">
        <f t="shared" si="169"/>
        <v/>
      </c>
      <c r="J818" t="str">
        <f t="shared" si="173"/>
        <v/>
      </c>
      <c r="K818" t="str">
        <f t="shared" si="173"/>
        <v/>
      </c>
      <c r="L818" t="str">
        <f>IF(OR($A818="",入力シート_上限3千円!$G$2=""),"",入力シート_上限3千円!$G$2)</f>
        <v/>
      </c>
      <c r="M818" t="str">
        <f>IF(OR($A818="",入力シート_上限3千円!$G$3=""),"",入力シート_上限3千円!$G$3)</f>
        <v/>
      </c>
    </row>
    <row r="819" spans="1:13" x14ac:dyDescent="0.25">
      <c r="A819" t="str">
        <f>IF(入力シート_上限3千円!$B830="","",ROW()-1)</f>
        <v/>
      </c>
      <c r="B819" t="str">
        <f t="shared" si="167"/>
        <v/>
      </c>
      <c r="C819" t="str">
        <f t="shared" si="167"/>
        <v/>
      </c>
      <c r="D819" t="str">
        <f t="shared" si="167"/>
        <v/>
      </c>
      <c r="E819" s="25" t="str">
        <f t="shared" si="167"/>
        <v/>
      </c>
      <c r="F819" t="str">
        <f t="shared" si="168"/>
        <v/>
      </c>
      <c r="G819" t="str">
        <f t="shared" si="172"/>
        <v/>
      </c>
      <c r="H819" t="str">
        <f t="shared" si="172"/>
        <v/>
      </c>
      <c r="I819" t="str">
        <f t="shared" si="169"/>
        <v/>
      </c>
      <c r="J819" t="str">
        <f t="shared" si="173"/>
        <v/>
      </c>
      <c r="K819" t="str">
        <f t="shared" si="173"/>
        <v/>
      </c>
      <c r="L819" t="str">
        <f>IF(OR($A819="",入力シート_上限3千円!$G$2=""),"",入力シート_上限3千円!$G$2)</f>
        <v/>
      </c>
      <c r="M819" t="str">
        <f>IF(OR($A819="",入力シート_上限3千円!$G$3=""),"",入力シート_上限3千円!$G$3)</f>
        <v/>
      </c>
    </row>
    <row r="820" spans="1:13" x14ac:dyDescent="0.25">
      <c r="A820" t="str">
        <f>IF(入力シート_上限3千円!$B831="","",ROW()-1)</f>
        <v/>
      </c>
      <c r="B820" t="str">
        <f t="shared" si="167"/>
        <v/>
      </c>
      <c r="C820" t="str">
        <f t="shared" si="167"/>
        <v/>
      </c>
      <c r="D820" t="str">
        <f t="shared" si="167"/>
        <v/>
      </c>
      <c r="E820" s="25" t="str">
        <f t="shared" si="167"/>
        <v/>
      </c>
      <c r="F820" t="str">
        <f t="shared" si="168"/>
        <v/>
      </c>
      <c r="G820" t="str">
        <f t="shared" si="172"/>
        <v/>
      </c>
      <c r="H820" t="str">
        <f t="shared" si="172"/>
        <v/>
      </c>
      <c r="I820" t="str">
        <f t="shared" si="169"/>
        <v/>
      </c>
      <c r="J820" t="str">
        <f t="shared" si="173"/>
        <v/>
      </c>
      <c r="K820" t="str">
        <f t="shared" si="173"/>
        <v/>
      </c>
      <c r="L820" t="str">
        <f>IF(OR($A820="",入力シート_上限3千円!$G$2=""),"",入力シート_上限3千円!$G$2)</f>
        <v/>
      </c>
      <c r="M820" t="str">
        <f>IF(OR($A820="",入力シート_上限3千円!$G$3=""),"",入力シート_上限3千円!$G$3)</f>
        <v/>
      </c>
    </row>
    <row r="821" spans="1:13" x14ac:dyDescent="0.25">
      <c r="A821" t="str">
        <f>IF(入力シート_上限3千円!$B832="","",ROW()-1)</f>
        <v/>
      </c>
      <c r="B821" t="str">
        <f t="shared" si="167"/>
        <v/>
      </c>
      <c r="C821" t="str">
        <f t="shared" si="167"/>
        <v/>
      </c>
      <c r="D821" t="str">
        <f t="shared" si="167"/>
        <v/>
      </c>
      <c r="E821" s="25" t="str">
        <f t="shared" si="167"/>
        <v/>
      </c>
      <c r="F821" t="str">
        <f t="shared" si="168"/>
        <v/>
      </c>
      <c r="G821" t="str">
        <f t="shared" si="172"/>
        <v/>
      </c>
      <c r="H821" t="str">
        <f t="shared" si="172"/>
        <v/>
      </c>
      <c r="I821" t="str">
        <f t="shared" si="169"/>
        <v/>
      </c>
      <c r="J821" t="str">
        <f t="shared" si="173"/>
        <v/>
      </c>
      <c r="K821" t="str">
        <f t="shared" si="173"/>
        <v/>
      </c>
      <c r="L821" t="str">
        <f>IF(OR($A821="",入力シート_上限3千円!$G$2=""),"",入力シート_上限3千円!$G$2)</f>
        <v/>
      </c>
      <c r="M821" t="str">
        <f>IF(OR($A821="",入力シート_上限3千円!$G$3=""),"",入力シート_上限3千円!$G$3)</f>
        <v/>
      </c>
    </row>
    <row r="822" spans="1:13" x14ac:dyDescent="0.25">
      <c r="A822" t="str">
        <f>IF(入力シート_上限3千円!$B833="","",ROW()-1)</f>
        <v/>
      </c>
      <c r="B822" t="str">
        <f t="shared" si="167"/>
        <v/>
      </c>
      <c r="C822" t="str">
        <f t="shared" si="167"/>
        <v/>
      </c>
      <c r="D822" t="str">
        <f t="shared" si="167"/>
        <v/>
      </c>
      <c r="E822" s="25" t="str">
        <f t="shared" si="167"/>
        <v/>
      </c>
      <c r="F822" t="str">
        <f t="shared" si="168"/>
        <v/>
      </c>
      <c r="G822" t="str">
        <f t="shared" ref="G822:H841" si="174">IFERROR(IF(VLOOKUP($A822,実績一覧,COLUMN()+1,FALSE)=0,"",VLOOKUP($A822,実績一覧,COLUMN()+1,FALSE)),"")</f>
        <v/>
      </c>
      <c r="H822" t="str">
        <f t="shared" si="174"/>
        <v/>
      </c>
      <c r="I822" t="str">
        <f t="shared" si="169"/>
        <v/>
      </c>
      <c r="J822" t="str">
        <f t="shared" ref="J822:K841" si="175">IFERROR(IF(VLOOKUP($A822,実績一覧,COLUMN()+3,FALSE)=0,"",VLOOKUP($A822,実績一覧,COLUMN()+3,FALSE)),"")</f>
        <v/>
      </c>
      <c r="K822" t="str">
        <f t="shared" si="175"/>
        <v/>
      </c>
      <c r="L822" t="str">
        <f>IF(OR($A822="",入力シート_上限3千円!$G$2=""),"",入力シート_上限3千円!$G$2)</f>
        <v/>
      </c>
      <c r="M822" t="str">
        <f>IF(OR($A822="",入力シート_上限3千円!$G$3=""),"",入力シート_上限3千円!$G$3)</f>
        <v/>
      </c>
    </row>
    <row r="823" spans="1:13" x14ac:dyDescent="0.25">
      <c r="A823" t="str">
        <f>IF(入力シート_上限3千円!$B834="","",ROW()-1)</f>
        <v/>
      </c>
      <c r="B823" t="str">
        <f t="shared" si="167"/>
        <v/>
      </c>
      <c r="C823" t="str">
        <f t="shared" si="167"/>
        <v/>
      </c>
      <c r="D823" t="str">
        <f t="shared" si="167"/>
        <v/>
      </c>
      <c r="E823" s="25" t="str">
        <f t="shared" si="167"/>
        <v/>
      </c>
      <c r="F823" t="str">
        <f t="shared" si="168"/>
        <v/>
      </c>
      <c r="G823" t="str">
        <f t="shared" si="174"/>
        <v/>
      </c>
      <c r="H823" t="str">
        <f t="shared" si="174"/>
        <v/>
      </c>
      <c r="I823" t="str">
        <f t="shared" si="169"/>
        <v/>
      </c>
      <c r="J823" t="str">
        <f t="shared" si="175"/>
        <v/>
      </c>
      <c r="K823" t="str">
        <f t="shared" si="175"/>
        <v/>
      </c>
      <c r="L823" t="str">
        <f>IF(OR($A823="",入力シート_上限3千円!$G$2=""),"",入力シート_上限3千円!$G$2)</f>
        <v/>
      </c>
      <c r="M823" t="str">
        <f>IF(OR($A823="",入力シート_上限3千円!$G$3=""),"",入力シート_上限3千円!$G$3)</f>
        <v/>
      </c>
    </row>
    <row r="824" spans="1:13" x14ac:dyDescent="0.25">
      <c r="A824" t="str">
        <f>IF(入力シート_上限3千円!$B835="","",ROW()-1)</f>
        <v/>
      </c>
      <c r="B824" t="str">
        <f t="shared" si="167"/>
        <v/>
      </c>
      <c r="C824" t="str">
        <f t="shared" si="167"/>
        <v/>
      </c>
      <c r="D824" t="str">
        <f t="shared" si="167"/>
        <v/>
      </c>
      <c r="E824" s="25" t="str">
        <f t="shared" si="167"/>
        <v/>
      </c>
      <c r="F824" t="str">
        <f t="shared" si="168"/>
        <v/>
      </c>
      <c r="G824" t="str">
        <f t="shared" si="174"/>
        <v/>
      </c>
      <c r="H824" t="str">
        <f t="shared" si="174"/>
        <v/>
      </c>
      <c r="I824" t="str">
        <f t="shared" si="169"/>
        <v/>
      </c>
      <c r="J824" t="str">
        <f t="shared" si="175"/>
        <v/>
      </c>
      <c r="K824" t="str">
        <f t="shared" si="175"/>
        <v/>
      </c>
      <c r="L824" t="str">
        <f>IF(OR($A824="",入力シート_上限3千円!$G$2=""),"",入力シート_上限3千円!$G$2)</f>
        <v/>
      </c>
      <c r="M824" t="str">
        <f>IF(OR($A824="",入力シート_上限3千円!$G$3=""),"",入力シート_上限3千円!$G$3)</f>
        <v/>
      </c>
    </row>
    <row r="825" spans="1:13" x14ac:dyDescent="0.25">
      <c r="A825" t="str">
        <f>IF(入力シート_上限3千円!$B836="","",ROW()-1)</f>
        <v/>
      </c>
      <c r="B825" t="str">
        <f t="shared" si="167"/>
        <v/>
      </c>
      <c r="C825" t="str">
        <f t="shared" si="167"/>
        <v/>
      </c>
      <c r="D825" t="str">
        <f t="shared" si="167"/>
        <v/>
      </c>
      <c r="E825" s="25" t="str">
        <f t="shared" si="167"/>
        <v/>
      </c>
      <c r="F825" t="str">
        <f t="shared" si="168"/>
        <v/>
      </c>
      <c r="G825" t="str">
        <f t="shared" si="174"/>
        <v/>
      </c>
      <c r="H825" t="str">
        <f t="shared" si="174"/>
        <v/>
      </c>
      <c r="I825" t="str">
        <f t="shared" si="169"/>
        <v/>
      </c>
      <c r="J825" t="str">
        <f t="shared" si="175"/>
        <v/>
      </c>
      <c r="K825" t="str">
        <f t="shared" si="175"/>
        <v/>
      </c>
      <c r="L825" t="str">
        <f>IF(OR($A825="",入力シート_上限3千円!$G$2=""),"",入力シート_上限3千円!$G$2)</f>
        <v/>
      </c>
      <c r="M825" t="str">
        <f>IF(OR($A825="",入力シート_上限3千円!$G$3=""),"",入力シート_上限3千円!$G$3)</f>
        <v/>
      </c>
    </row>
    <row r="826" spans="1:13" x14ac:dyDescent="0.25">
      <c r="A826" t="str">
        <f>IF(入力シート_上限3千円!$B837="","",ROW()-1)</f>
        <v/>
      </c>
      <c r="B826" t="str">
        <f t="shared" si="167"/>
        <v/>
      </c>
      <c r="C826" t="str">
        <f t="shared" si="167"/>
        <v/>
      </c>
      <c r="D826" t="str">
        <f t="shared" si="167"/>
        <v/>
      </c>
      <c r="E826" s="25" t="str">
        <f t="shared" si="167"/>
        <v/>
      </c>
      <c r="F826" t="str">
        <f t="shared" si="168"/>
        <v/>
      </c>
      <c r="G826" t="str">
        <f t="shared" si="174"/>
        <v/>
      </c>
      <c r="H826" t="str">
        <f t="shared" si="174"/>
        <v/>
      </c>
      <c r="I826" t="str">
        <f t="shared" si="169"/>
        <v/>
      </c>
      <c r="J826" t="str">
        <f t="shared" si="175"/>
        <v/>
      </c>
      <c r="K826" t="str">
        <f t="shared" si="175"/>
        <v/>
      </c>
      <c r="L826" t="str">
        <f>IF(OR($A826="",入力シート_上限3千円!$G$2=""),"",入力シート_上限3千円!$G$2)</f>
        <v/>
      </c>
      <c r="M826" t="str">
        <f>IF(OR($A826="",入力シート_上限3千円!$G$3=""),"",入力シート_上限3千円!$G$3)</f>
        <v/>
      </c>
    </row>
    <row r="827" spans="1:13" x14ac:dyDescent="0.25">
      <c r="A827" t="str">
        <f>IF(入力シート_上限3千円!$B838="","",ROW()-1)</f>
        <v/>
      </c>
      <c r="B827" t="str">
        <f t="shared" si="167"/>
        <v/>
      </c>
      <c r="C827" t="str">
        <f t="shared" si="167"/>
        <v/>
      </c>
      <c r="D827" t="str">
        <f t="shared" si="167"/>
        <v/>
      </c>
      <c r="E827" s="25" t="str">
        <f t="shared" si="167"/>
        <v/>
      </c>
      <c r="F827" t="str">
        <f t="shared" si="168"/>
        <v/>
      </c>
      <c r="G827" t="str">
        <f t="shared" si="174"/>
        <v/>
      </c>
      <c r="H827" t="str">
        <f t="shared" si="174"/>
        <v/>
      </c>
      <c r="I827" t="str">
        <f t="shared" si="169"/>
        <v/>
      </c>
      <c r="J827" t="str">
        <f t="shared" si="175"/>
        <v/>
      </c>
      <c r="K827" t="str">
        <f t="shared" si="175"/>
        <v/>
      </c>
      <c r="L827" t="str">
        <f>IF(OR($A827="",入力シート_上限3千円!$G$2=""),"",入力シート_上限3千円!$G$2)</f>
        <v/>
      </c>
      <c r="M827" t="str">
        <f>IF(OR($A827="",入力シート_上限3千円!$G$3=""),"",入力シート_上限3千円!$G$3)</f>
        <v/>
      </c>
    </row>
    <row r="828" spans="1:13" x14ac:dyDescent="0.25">
      <c r="A828" t="str">
        <f>IF(入力シート_上限3千円!$B839="","",ROW()-1)</f>
        <v/>
      </c>
      <c r="B828" t="str">
        <f t="shared" si="167"/>
        <v/>
      </c>
      <c r="C828" t="str">
        <f t="shared" si="167"/>
        <v/>
      </c>
      <c r="D828" t="str">
        <f t="shared" si="167"/>
        <v/>
      </c>
      <c r="E828" s="25" t="str">
        <f t="shared" ref="C828:E891" si="176">IFERROR(IF(VLOOKUP($A828,実績一覧,COLUMN(),FALSE)=0,"",VLOOKUP($A828,実績一覧,COLUMN(),FALSE)),"")</f>
        <v/>
      </c>
      <c r="F828" t="str">
        <f t="shared" si="168"/>
        <v/>
      </c>
      <c r="G828" t="str">
        <f t="shared" si="174"/>
        <v/>
      </c>
      <c r="H828" t="str">
        <f t="shared" si="174"/>
        <v/>
      </c>
      <c r="I828" t="str">
        <f t="shared" si="169"/>
        <v/>
      </c>
      <c r="J828" t="str">
        <f t="shared" si="175"/>
        <v/>
      </c>
      <c r="K828" t="str">
        <f t="shared" si="175"/>
        <v/>
      </c>
      <c r="L828" t="str">
        <f>IF(OR($A828="",入力シート_上限3千円!$G$2=""),"",入力シート_上限3千円!$G$2)</f>
        <v/>
      </c>
      <c r="M828" t="str">
        <f>IF(OR($A828="",入力シート_上限3千円!$G$3=""),"",入力シート_上限3千円!$G$3)</f>
        <v/>
      </c>
    </row>
    <row r="829" spans="1:13" x14ac:dyDescent="0.25">
      <c r="A829" t="str">
        <f>IF(入力シート_上限3千円!$B840="","",ROW()-1)</f>
        <v/>
      </c>
      <c r="B829" t="str">
        <f t="shared" ref="B829:E892" si="177">IFERROR(IF(VLOOKUP($A829,実績一覧,COLUMN(),FALSE)=0,"",VLOOKUP($A829,実績一覧,COLUMN(),FALSE)),"")</f>
        <v/>
      </c>
      <c r="C829" t="str">
        <f t="shared" si="176"/>
        <v/>
      </c>
      <c r="D829" t="str">
        <f t="shared" si="176"/>
        <v/>
      </c>
      <c r="E829" s="25" t="str">
        <f t="shared" si="176"/>
        <v/>
      </c>
      <c r="F829" t="str">
        <f t="shared" si="168"/>
        <v/>
      </c>
      <c r="G829" t="str">
        <f t="shared" si="174"/>
        <v/>
      </c>
      <c r="H829" t="str">
        <f t="shared" si="174"/>
        <v/>
      </c>
      <c r="I829" t="str">
        <f t="shared" si="169"/>
        <v/>
      </c>
      <c r="J829" t="str">
        <f t="shared" si="175"/>
        <v/>
      </c>
      <c r="K829" t="str">
        <f t="shared" si="175"/>
        <v/>
      </c>
      <c r="L829" t="str">
        <f>IF(OR($A829="",入力シート_上限3千円!$G$2=""),"",入力シート_上限3千円!$G$2)</f>
        <v/>
      </c>
      <c r="M829" t="str">
        <f>IF(OR($A829="",入力シート_上限3千円!$G$3=""),"",入力シート_上限3千円!$G$3)</f>
        <v/>
      </c>
    </row>
    <row r="830" spans="1:13" x14ac:dyDescent="0.25">
      <c r="A830" t="str">
        <f>IF(入力シート_上限3千円!$B841="","",ROW()-1)</f>
        <v/>
      </c>
      <c r="B830" t="str">
        <f t="shared" si="177"/>
        <v/>
      </c>
      <c r="C830" t="str">
        <f t="shared" si="176"/>
        <v/>
      </c>
      <c r="D830" t="str">
        <f t="shared" si="176"/>
        <v/>
      </c>
      <c r="E830" s="25" t="str">
        <f t="shared" si="176"/>
        <v/>
      </c>
      <c r="F830" t="str">
        <f t="shared" si="168"/>
        <v/>
      </c>
      <c r="G830" t="str">
        <f t="shared" si="174"/>
        <v/>
      </c>
      <c r="H830" t="str">
        <f t="shared" si="174"/>
        <v/>
      </c>
      <c r="I830" t="str">
        <f t="shared" si="169"/>
        <v/>
      </c>
      <c r="J830" t="str">
        <f t="shared" si="175"/>
        <v/>
      </c>
      <c r="K830" t="str">
        <f t="shared" si="175"/>
        <v/>
      </c>
      <c r="L830" t="str">
        <f>IF(OR($A830="",入力シート_上限3千円!$G$2=""),"",入力シート_上限3千円!$G$2)</f>
        <v/>
      </c>
      <c r="M830" t="str">
        <f>IF(OR($A830="",入力シート_上限3千円!$G$3=""),"",入力シート_上限3千円!$G$3)</f>
        <v/>
      </c>
    </row>
    <row r="831" spans="1:13" x14ac:dyDescent="0.25">
      <c r="A831" t="str">
        <f>IF(入力シート_上限3千円!$B842="","",ROW()-1)</f>
        <v/>
      </c>
      <c r="B831" t="str">
        <f t="shared" si="177"/>
        <v/>
      </c>
      <c r="C831" t="str">
        <f t="shared" si="176"/>
        <v/>
      </c>
      <c r="D831" t="str">
        <f t="shared" si="176"/>
        <v/>
      </c>
      <c r="E831" s="25" t="str">
        <f t="shared" si="176"/>
        <v/>
      </c>
      <c r="F831" t="str">
        <f t="shared" si="168"/>
        <v/>
      </c>
      <c r="G831" t="str">
        <f t="shared" si="174"/>
        <v/>
      </c>
      <c r="H831" t="str">
        <f t="shared" si="174"/>
        <v/>
      </c>
      <c r="I831" t="str">
        <f t="shared" si="169"/>
        <v/>
      </c>
      <c r="J831" t="str">
        <f t="shared" si="175"/>
        <v/>
      </c>
      <c r="K831" t="str">
        <f t="shared" si="175"/>
        <v/>
      </c>
      <c r="L831" t="str">
        <f>IF(OR($A831="",入力シート_上限3千円!$G$2=""),"",入力シート_上限3千円!$G$2)</f>
        <v/>
      </c>
      <c r="M831" t="str">
        <f>IF(OR($A831="",入力シート_上限3千円!$G$3=""),"",入力シート_上限3千円!$G$3)</f>
        <v/>
      </c>
    </row>
    <row r="832" spans="1:13" x14ac:dyDescent="0.25">
      <c r="A832" t="str">
        <f>IF(入力シート_上限3千円!$B843="","",ROW()-1)</f>
        <v/>
      </c>
      <c r="B832" t="str">
        <f t="shared" si="177"/>
        <v/>
      </c>
      <c r="C832" t="str">
        <f t="shared" si="176"/>
        <v/>
      </c>
      <c r="D832" t="str">
        <f t="shared" si="176"/>
        <v/>
      </c>
      <c r="E832" s="25" t="str">
        <f t="shared" si="176"/>
        <v/>
      </c>
      <c r="F832" t="str">
        <f t="shared" si="168"/>
        <v/>
      </c>
      <c r="G832" t="str">
        <f t="shared" si="174"/>
        <v/>
      </c>
      <c r="H832" t="str">
        <f t="shared" si="174"/>
        <v/>
      </c>
      <c r="I832" t="str">
        <f t="shared" si="169"/>
        <v/>
      </c>
      <c r="J832" t="str">
        <f t="shared" si="175"/>
        <v/>
      </c>
      <c r="K832" t="str">
        <f t="shared" si="175"/>
        <v/>
      </c>
      <c r="L832" t="str">
        <f>IF(OR($A832="",入力シート_上限3千円!$G$2=""),"",入力シート_上限3千円!$G$2)</f>
        <v/>
      </c>
      <c r="M832" t="str">
        <f>IF(OR($A832="",入力シート_上限3千円!$G$3=""),"",入力シート_上限3千円!$G$3)</f>
        <v/>
      </c>
    </row>
    <row r="833" spans="1:13" x14ac:dyDescent="0.25">
      <c r="A833" t="str">
        <f>IF(入力シート_上限3千円!$B844="","",ROW()-1)</f>
        <v/>
      </c>
      <c r="B833" t="str">
        <f t="shared" si="177"/>
        <v/>
      </c>
      <c r="C833" t="str">
        <f t="shared" si="176"/>
        <v/>
      </c>
      <c r="D833" t="str">
        <f t="shared" si="176"/>
        <v/>
      </c>
      <c r="E833" s="25" t="str">
        <f t="shared" si="176"/>
        <v/>
      </c>
      <c r="F833" t="str">
        <f t="shared" si="168"/>
        <v/>
      </c>
      <c r="G833" t="str">
        <f t="shared" si="174"/>
        <v/>
      </c>
      <c r="H833" t="str">
        <f t="shared" si="174"/>
        <v/>
      </c>
      <c r="I833" t="str">
        <f t="shared" si="169"/>
        <v/>
      </c>
      <c r="J833" t="str">
        <f t="shared" si="175"/>
        <v/>
      </c>
      <c r="K833" t="str">
        <f t="shared" si="175"/>
        <v/>
      </c>
      <c r="L833" t="str">
        <f>IF(OR($A833="",入力シート_上限3千円!$G$2=""),"",入力シート_上限3千円!$G$2)</f>
        <v/>
      </c>
      <c r="M833" t="str">
        <f>IF(OR($A833="",入力シート_上限3千円!$G$3=""),"",入力シート_上限3千円!$G$3)</f>
        <v/>
      </c>
    </row>
    <row r="834" spans="1:13" x14ac:dyDescent="0.25">
      <c r="A834" t="str">
        <f>IF(入力シート_上限3千円!$B845="","",ROW()-1)</f>
        <v/>
      </c>
      <c r="B834" t="str">
        <f t="shared" si="177"/>
        <v/>
      </c>
      <c r="C834" t="str">
        <f t="shared" si="176"/>
        <v/>
      </c>
      <c r="D834" t="str">
        <f t="shared" si="176"/>
        <v/>
      </c>
      <c r="E834" s="25" t="str">
        <f t="shared" si="176"/>
        <v/>
      </c>
      <c r="F834" t="str">
        <f t="shared" ref="F834:F897" si="178">IFERROR(IF(VLOOKUP($A834,実績一覧,COLUMN()+3,FALSE)=0,"",VLOOKUP($A834,実績一覧,COLUMN()+3,FALSE)),"")</f>
        <v/>
      </c>
      <c r="G834" t="str">
        <f t="shared" si="174"/>
        <v/>
      </c>
      <c r="H834" t="str">
        <f t="shared" si="174"/>
        <v/>
      </c>
      <c r="I834" t="str">
        <f t="shared" ref="I834:I901" si="179">IFERROR(IF(VLOOKUP($A834,実績一覧,COLUMN()+2,FALSE)=0,"",VLOOKUP($A834,実績一覧,COLUMN()+2,FALSE)),"")</f>
        <v/>
      </c>
      <c r="J834" t="str">
        <f t="shared" si="175"/>
        <v/>
      </c>
      <c r="K834" t="str">
        <f t="shared" si="175"/>
        <v/>
      </c>
      <c r="L834" t="str">
        <f>IF(OR($A834="",入力シート_上限3千円!$G$2=""),"",入力シート_上限3千円!$G$2)</f>
        <v/>
      </c>
      <c r="M834" t="str">
        <f>IF(OR($A834="",入力シート_上限3千円!$G$3=""),"",入力シート_上限3千円!$G$3)</f>
        <v/>
      </c>
    </row>
    <row r="835" spans="1:13" x14ac:dyDescent="0.25">
      <c r="A835" t="str">
        <f>IF(入力シート_上限3千円!$B846="","",ROW()-1)</f>
        <v/>
      </c>
      <c r="B835" t="str">
        <f t="shared" si="177"/>
        <v/>
      </c>
      <c r="C835" t="str">
        <f t="shared" si="176"/>
        <v/>
      </c>
      <c r="D835" t="str">
        <f t="shared" si="176"/>
        <v/>
      </c>
      <c r="E835" s="25" t="str">
        <f t="shared" si="176"/>
        <v/>
      </c>
      <c r="F835" t="str">
        <f t="shared" si="178"/>
        <v/>
      </c>
      <c r="G835" t="str">
        <f t="shared" si="174"/>
        <v/>
      </c>
      <c r="H835" t="str">
        <f t="shared" si="174"/>
        <v/>
      </c>
      <c r="I835" t="str">
        <f t="shared" si="179"/>
        <v/>
      </c>
      <c r="J835" t="str">
        <f t="shared" si="175"/>
        <v/>
      </c>
      <c r="K835" t="str">
        <f t="shared" si="175"/>
        <v/>
      </c>
      <c r="L835" t="str">
        <f>IF(OR($A835="",入力シート_上限3千円!$G$2=""),"",入力シート_上限3千円!$G$2)</f>
        <v/>
      </c>
      <c r="M835" t="str">
        <f>IF(OR($A835="",入力シート_上限3千円!$G$3=""),"",入力シート_上限3千円!$G$3)</f>
        <v/>
      </c>
    </row>
    <row r="836" spans="1:13" x14ac:dyDescent="0.25">
      <c r="A836" t="str">
        <f>IF(入力シート_上限3千円!$B847="","",ROW()-1)</f>
        <v/>
      </c>
      <c r="B836" t="str">
        <f t="shared" si="177"/>
        <v/>
      </c>
      <c r="C836" t="str">
        <f t="shared" si="176"/>
        <v/>
      </c>
      <c r="D836" t="str">
        <f t="shared" si="176"/>
        <v/>
      </c>
      <c r="E836" s="25" t="str">
        <f t="shared" si="176"/>
        <v/>
      </c>
      <c r="F836" t="str">
        <f t="shared" si="178"/>
        <v/>
      </c>
      <c r="G836" t="str">
        <f t="shared" si="174"/>
        <v/>
      </c>
      <c r="H836" t="str">
        <f t="shared" si="174"/>
        <v/>
      </c>
      <c r="I836" t="str">
        <f t="shared" si="179"/>
        <v/>
      </c>
      <c r="J836" t="str">
        <f t="shared" si="175"/>
        <v/>
      </c>
      <c r="K836" t="str">
        <f t="shared" si="175"/>
        <v/>
      </c>
      <c r="L836" t="str">
        <f>IF(OR($A836="",入力シート_上限3千円!$G$2=""),"",入力シート_上限3千円!$G$2)</f>
        <v/>
      </c>
      <c r="M836" t="str">
        <f>IF(OR($A836="",入力シート_上限3千円!$G$3=""),"",入力シート_上限3千円!$G$3)</f>
        <v/>
      </c>
    </row>
    <row r="837" spans="1:13" x14ac:dyDescent="0.25">
      <c r="A837" t="str">
        <f>IF(入力シート_上限3千円!$B848="","",ROW()-1)</f>
        <v/>
      </c>
      <c r="B837" t="str">
        <f t="shared" si="177"/>
        <v/>
      </c>
      <c r="C837" t="str">
        <f t="shared" si="176"/>
        <v/>
      </c>
      <c r="D837" t="str">
        <f t="shared" si="176"/>
        <v/>
      </c>
      <c r="E837" s="25" t="str">
        <f t="shared" si="176"/>
        <v/>
      </c>
      <c r="F837" t="str">
        <f t="shared" si="178"/>
        <v/>
      </c>
      <c r="G837" t="str">
        <f t="shared" si="174"/>
        <v/>
      </c>
      <c r="H837" t="str">
        <f t="shared" si="174"/>
        <v/>
      </c>
      <c r="I837" t="str">
        <f t="shared" si="179"/>
        <v/>
      </c>
      <c r="J837" t="str">
        <f t="shared" si="175"/>
        <v/>
      </c>
      <c r="K837" t="str">
        <f t="shared" si="175"/>
        <v/>
      </c>
      <c r="L837" t="str">
        <f>IF(OR($A837="",入力シート_上限3千円!$G$2=""),"",入力シート_上限3千円!$G$2)</f>
        <v/>
      </c>
      <c r="M837" t="str">
        <f>IF(OR($A837="",入力シート_上限3千円!$G$3=""),"",入力シート_上限3千円!$G$3)</f>
        <v/>
      </c>
    </row>
    <row r="838" spans="1:13" x14ac:dyDescent="0.25">
      <c r="A838" t="str">
        <f>IF(入力シート_上限3千円!$B849="","",ROW()-1)</f>
        <v/>
      </c>
      <c r="B838" t="str">
        <f t="shared" si="177"/>
        <v/>
      </c>
      <c r="C838" t="str">
        <f t="shared" si="176"/>
        <v/>
      </c>
      <c r="D838" t="str">
        <f t="shared" si="176"/>
        <v/>
      </c>
      <c r="E838" s="25" t="str">
        <f t="shared" si="176"/>
        <v/>
      </c>
      <c r="F838" t="str">
        <f t="shared" si="178"/>
        <v/>
      </c>
      <c r="G838" t="str">
        <f t="shared" si="174"/>
        <v/>
      </c>
      <c r="H838" t="str">
        <f t="shared" si="174"/>
        <v/>
      </c>
      <c r="I838" t="str">
        <f t="shared" si="179"/>
        <v/>
      </c>
      <c r="J838" t="str">
        <f t="shared" si="175"/>
        <v/>
      </c>
      <c r="K838" t="str">
        <f t="shared" si="175"/>
        <v/>
      </c>
      <c r="L838" t="str">
        <f>IF(OR($A838="",入力シート_上限3千円!$G$2=""),"",入力シート_上限3千円!$G$2)</f>
        <v/>
      </c>
      <c r="M838" t="str">
        <f>IF(OR($A838="",入力シート_上限3千円!$G$3=""),"",入力シート_上限3千円!$G$3)</f>
        <v/>
      </c>
    </row>
    <row r="839" spans="1:13" x14ac:dyDescent="0.25">
      <c r="A839" t="str">
        <f>IF(入力シート_上限3千円!$B850="","",ROW()-1)</f>
        <v/>
      </c>
      <c r="B839" t="str">
        <f t="shared" si="177"/>
        <v/>
      </c>
      <c r="C839" t="str">
        <f t="shared" si="176"/>
        <v/>
      </c>
      <c r="D839" t="str">
        <f t="shared" si="176"/>
        <v/>
      </c>
      <c r="E839" s="25" t="str">
        <f t="shared" si="176"/>
        <v/>
      </c>
      <c r="F839" t="str">
        <f t="shared" si="178"/>
        <v/>
      </c>
      <c r="G839" t="str">
        <f t="shared" si="174"/>
        <v/>
      </c>
      <c r="H839" t="str">
        <f t="shared" si="174"/>
        <v/>
      </c>
      <c r="I839" t="str">
        <f t="shared" si="179"/>
        <v/>
      </c>
      <c r="J839" t="str">
        <f t="shared" si="175"/>
        <v/>
      </c>
      <c r="K839" t="str">
        <f t="shared" si="175"/>
        <v/>
      </c>
      <c r="L839" t="str">
        <f>IF(OR($A839="",入力シート_上限3千円!$G$2=""),"",入力シート_上限3千円!$G$2)</f>
        <v/>
      </c>
      <c r="M839" t="str">
        <f>IF(OR($A839="",入力シート_上限3千円!$G$3=""),"",入力シート_上限3千円!$G$3)</f>
        <v/>
      </c>
    </row>
    <row r="840" spans="1:13" x14ac:dyDescent="0.25">
      <c r="A840" t="str">
        <f>IF(入力シート_上限3千円!$B851="","",ROW()-1)</f>
        <v/>
      </c>
      <c r="B840" t="str">
        <f t="shared" si="177"/>
        <v/>
      </c>
      <c r="C840" t="str">
        <f t="shared" si="176"/>
        <v/>
      </c>
      <c r="D840" t="str">
        <f t="shared" si="176"/>
        <v/>
      </c>
      <c r="E840" s="25" t="str">
        <f t="shared" si="176"/>
        <v/>
      </c>
      <c r="F840" t="str">
        <f t="shared" si="178"/>
        <v/>
      </c>
      <c r="G840" t="str">
        <f t="shared" si="174"/>
        <v/>
      </c>
      <c r="H840" t="str">
        <f t="shared" si="174"/>
        <v/>
      </c>
      <c r="I840" t="str">
        <f t="shared" si="179"/>
        <v/>
      </c>
      <c r="J840" t="str">
        <f t="shared" si="175"/>
        <v/>
      </c>
      <c r="K840" t="str">
        <f t="shared" si="175"/>
        <v/>
      </c>
      <c r="L840" t="str">
        <f>IF(OR($A840="",入力シート_上限3千円!$G$2=""),"",入力シート_上限3千円!$G$2)</f>
        <v/>
      </c>
      <c r="M840" t="str">
        <f>IF(OR($A840="",入力シート_上限3千円!$G$3=""),"",入力シート_上限3千円!$G$3)</f>
        <v/>
      </c>
    </row>
    <row r="841" spans="1:13" x14ac:dyDescent="0.25">
      <c r="A841" t="str">
        <f>IF(入力シート_上限3千円!$B852="","",ROW()-1)</f>
        <v/>
      </c>
      <c r="B841" t="str">
        <f t="shared" si="177"/>
        <v/>
      </c>
      <c r="C841" t="str">
        <f t="shared" si="176"/>
        <v/>
      </c>
      <c r="D841" t="str">
        <f t="shared" si="176"/>
        <v/>
      </c>
      <c r="E841" s="25" t="str">
        <f t="shared" si="176"/>
        <v/>
      </c>
      <c r="F841" t="str">
        <f t="shared" si="178"/>
        <v/>
      </c>
      <c r="G841" t="str">
        <f t="shared" si="174"/>
        <v/>
      </c>
      <c r="H841" t="str">
        <f t="shared" si="174"/>
        <v/>
      </c>
      <c r="I841" t="str">
        <f t="shared" si="179"/>
        <v/>
      </c>
      <c r="J841" t="str">
        <f t="shared" si="175"/>
        <v/>
      </c>
      <c r="K841" t="str">
        <f t="shared" si="175"/>
        <v/>
      </c>
      <c r="L841" t="str">
        <f>IF(OR($A841="",入力シート_上限3千円!$G$2=""),"",入力シート_上限3千円!$G$2)</f>
        <v/>
      </c>
      <c r="M841" t="str">
        <f>IF(OR($A841="",入力シート_上限3千円!$G$3=""),"",入力シート_上限3千円!$G$3)</f>
        <v/>
      </c>
    </row>
    <row r="842" spans="1:13" x14ac:dyDescent="0.25">
      <c r="A842" t="str">
        <f>IF(入力シート_上限3千円!$B853="","",ROW()-1)</f>
        <v/>
      </c>
      <c r="B842" t="str">
        <f t="shared" si="177"/>
        <v/>
      </c>
      <c r="C842" t="str">
        <f t="shared" si="176"/>
        <v/>
      </c>
      <c r="D842" t="str">
        <f t="shared" si="176"/>
        <v/>
      </c>
      <c r="E842" s="25" t="str">
        <f t="shared" si="176"/>
        <v/>
      </c>
      <c r="F842" t="str">
        <f t="shared" si="178"/>
        <v/>
      </c>
      <c r="G842" t="str">
        <f t="shared" ref="G842:H861" si="180">IFERROR(IF(VLOOKUP($A842,実績一覧,COLUMN()+1,FALSE)=0,"",VLOOKUP($A842,実績一覧,COLUMN()+1,FALSE)),"")</f>
        <v/>
      </c>
      <c r="H842" t="str">
        <f t="shared" si="180"/>
        <v/>
      </c>
      <c r="I842" t="str">
        <f t="shared" si="179"/>
        <v/>
      </c>
      <c r="J842" t="str">
        <f t="shared" ref="J842:K861" si="181">IFERROR(IF(VLOOKUP($A842,実績一覧,COLUMN()+3,FALSE)=0,"",VLOOKUP($A842,実績一覧,COLUMN()+3,FALSE)),"")</f>
        <v/>
      </c>
      <c r="K842" t="str">
        <f t="shared" si="181"/>
        <v/>
      </c>
      <c r="L842" t="str">
        <f>IF(OR($A842="",入力シート_上限3千円!$G$2=""),"",入力シート_上限3千円!$G$2)</f>
        <v/>
      </c>
      <c r="M842" t="str">
        <f>IF(OR($A842="",入力シート_上限3千円!$G$3=""),"",入力シート_上限3千円!$G$3)</f>
        <v/>
      </c>
    </row>
    <row r="843" spans="1:13" x14ac:dyDescent="0.25">
      <c r="A843" t="str">
        <f>IF(入力シート_上限3千円!$B854="","",ROW()-1)</f>
        <v/>
      </c>
      <c r="B843" t="str">
        <f t="shared" si="177"/>
        <v/>
      </c>
      <c r="C843" t="str">
        <f t="shared" si="176"/>
        <v/>
      </c>
      <c r="D843" t="str">
        <f t="shared" si="176"/>
        <v/>
      </c>
      <c r="E843" s="25" t="str">
        <f t="shared" si="176"/>
        <v/>
      </c>
      <c r="F843" t="str">
        <f t="shared" si="178"/>
        <v/>
      </c>
      <c r="G843" t="str">
        <f t="shared" si="180"/>
        <v/>
      </c>
      <c r="H843" t="str">
        <f t="shared" si="180"/>
        <v/>
      </c>
      <c r="I843" t="str">
        <f t="shared" si="179"/>
        <v/>
      </c>
      <c r="J843" t="str">
        <f t="shared" si="181"/>
        <v/>
      </c>
      <c r="K843" t="str">
        <f t="shared" si="181"/>
        <v/>
      </c>
      <c r="L843" t="str">
        <f>IF(OR($A843="",入力シート_上限3千円!$G$2=""),"",入力シート_上限3千円!$G$2)</f>
        <v/>
      </c>
      <c r="M843" t="str">
        <f>IF(OR($A843="",入力シート_上限3千円!$G$3=""),"",入力シート_上限3千円!$G$3)</f>
        <v/>
      </c>
    </row>
    <row r="844" spans="1:13" x14ac:dyDescent="0.25">
      <c r="A844" t="str">
        <f>IF(入力シート_上限3千円!$B855="","",ROW()-1)</f>
        <v/>
      </c>
      <c r="B844" t="str">
        <f t="shared" si="177"/>
        <v/>
      </c>
      <c r="C844" t="str">
        <f t="shared" si="176"/>
        <v/>
      </c>
      <c r="D844" t="str">
        <f t="shared" si="176"/>
        <v/>
      </c>
      <c r="E844" s="25" t="str">
        <f t="shared" si="176"/>
        <v/>
      </c>
      <c r="F844" t="str">
        <f t="shared" si="178"/>
        <v/>
      </c>
      <c r="G844" t="str">
        <f t="shared" si="180"/>
        <v/>
      </c>
      <c r="H844" t="str">
        <f t="shared" si="180"/>
        <v/>
      </c>
      <c r="I844" t="str">
        <f t="shared" si="179"/>
        <v/>
      </c>
      <c r="J844" t="str">
        <f t="shared" si="181"/>
        <v/>
      </c>
      <c r="K844" t="str">
        <f t="shared" si="181"/>
        <v/>
      </c>
      <c r="L844" t="str">
        <f>IF(OR($A844="",入力シート_上限3千円!$G$2=""),"",入力シート_上限3千円!$G$2)</f>
        <v/>
      </c>
      <c r="M844" t="str">
        <f>IF(OR($A844="",入力シート_上限3千円!$G$3=""),"",入力シート_上限3千円!$G$3)</f>
        <v/>
      </c>
    </row>
    <row r="845" spans="1:13" x14ac:dyDescent="0.25">
      <c r="A845" t="str">
        <f>IF(入力シート_上限3千円!$B856="","",ROW()-1)</f>
        <v/>
      </c>
      <c r="B845" t="str">
        <f t="shared" si="177"/>
        <v/>
      </c>
      <c r="C845" t="str">
        <f t="shared" si="176"/>
        <v/>
      </c>
      <c r="D845" t="str">
        <f t="shared" si="176"/>
        <v/>
      </c>
      <c r="E845" s="25" t="str">
        <f t="shared" si="176"/>
        <v/>
      </c>
      <c r="F845" t="str">
        <f t="shared" si="178"/>
        <v/>
      </c>
      <c r="G845" t="str">
        <f t="shared" si="180"/>
        <v/>
      </c>
      <c r="H845" t="str">
        <f t="shared" si="180"/>
        <v/>
      </c>
      <c r="I845" t="str">
        <f t="shared" si="179"/>
        <v/>
      </c>
      <c r="J845" t="str">
        <f t="shared" si="181"/>
        <v/>
      </c>
      <c r="K845" t="str">
        <f t="shared" si="181"/>
        <v/>
      </c>
      <c r="L845" t="str">
        <f>IF(OR($A845="",入力シート_上限3千円!$G$2=""),"",入力シート_上限3千円!$G$2)</f>
        <v/>
      </c>
      <c r="M845" t="str">
        <f>IF(OR($A845="",入力シート_上限3千円!$G$3=""),"",入力シート_上限3千円!$G$3)</f>
        <v/>
      </c>
    </row>
    <row r="846" spans="1:13" x14ac:dyDescent="0.25">
      <c r="A846" t="str">
        <f>IF(入力シート_上限3千円!$B857="","",ROW()-1)</f>
        <v/>
      </c>
      <c r="B846" t="str">
        <f t="shared" si="177"/>
        <v/>
      </c>
      <c r="C846" t="str">
        <f t="shared" si="176"/>
        <v/>
      </c>
      <c r="D846" t="str">
        <f t="shared" si="176"/>
        <v/>
      </c>
      <c r="E846" s="25" t="str">
        <f t="shared" si="176"/>
        <v/>
      </c>
      <c r="F846" t="str">
        <f t="shared" si="178"/>
        <v/>
      </c>
      <c r="G846" t="str">
        <f t="shared" si="180"/>
        <v/>
      </c>
      <c r="H846" t="str">
        <f t="shared" si="180"/>
        <v/>
      </c>
      <c r="I846" t="str">
        <f t="shared" si="179"/>
        <v/>
      </c>
      <c r="J846" t="str">
        <f t="shared" si="181"/>
        <v/>
      </c>
      <c r="K846" t="str">
        <f t="shared" si="181"/>
        <v/>
      </c>
      <c r="L846" t="str">
        <f>IF(OR($A846="",入力シート_上限3千円!$G$2=""),"",入力シート_上限3千円!$G$2)</f>
        <v/>
      </c>
      <c r="M846" t="str">
        <f>IF(OR($A846="",入力シート_上限3千円!$G$3=""),"",入力シート_上限3千円!$G$3)</f>
        <v/>
      </c>
    </row>
    <row r="847" spans="1:13" x14ac:dyDescent="0.25">
      <c r="A847" t="str">
        <f>IF(入力シート_上限3千円!$B858="","",ROW()-1)</f>
        <v/>
      </c>
      <c r="B847" t="str">
        <f t="shared" si="177"/>
        <v/>
      </c>
      <c r="C847" t="str">
        <f t="shared" si="176"/>
        <v/>
      </c>
      <c r="D847" t="str">
        <f t="shared" si="176"/>
        <v/>
      </c>
      <c r="E847" s="25" t="str">
        <f t="shared" si="176"/>
        <v/>
      </c>
      <c r="F847" t="str">
        <f t="shared" si="178"/>
        <v/>
      </c>
      <c r="G847" t="str">
        <f t="shared" si="180"/>
        <v/>
      </c>
      <c r="H847" t="str">
        <f t="shared" si="180"/>
        <v/>
      </c>
      <c r="I847" t="str">
        <f t="shared" si="179"/>
        <v/>
      </c>
      <c r="J847" t="str">
        <f t="shared" si="181"/>
        <v/>
      </c>
      <c r="K847" t="str">
        <f t="shared" si="181"/>
        <v/>
      </c>
      <c r="L847" t="str">
        <f>IF(OR($A847="",入力シート_上限3千円!$G$2=""),"",入力シート_上限3千円!$G$2)</f>
        <v/>
      </c>
      <c r="M847" t="str">
        <f>IF(OR($A847="",入力シート_上限3千円!$G$3=""),"",入力シート_上限3千円!$G$3)</f>
        <v/>
      </c>
    </row>
    <row r="848" spans="1:13" x14ac:dyDescent="0.25">
      <c r="A848" t="str">
        <f>IF(入力シート_上限3千円!$B859="","",ROW()-1)</f>
        <v/>
      </c>
      <c r="B848" t="str">
        <f t="shared" si="177"/>
        <v/>
      </c>
      <c r="C848" t="str">
        <f t="shared" si="176"/>
        <v/>
      </c>
      <c r="D848" t="str">
        <f t="shared" si="176"/>
        <v/>
      </c>
      <c r="E848" s="25" t="str">
        <f t="shared" si="176"/>
        <v/>
      </c>
      <c r="F848" t="str">
        <f t="shared" si="178"/>
        <v/>
      </c>
      <c r="G848" t="str">
        <f t="shared" si="180"/>
        <v/>
      </c>
      <c r="H848" t="str">
        <f t="shared" si="180"/>
        <v/>
      </c>
      <c r="I848" t="str">
        <f t="shared" si="179"/>
        <v/>
      </c>
      <c r="J848" t="str">
        <f t="shared" si="181"/>
        <v/>
      </c>
      <c r="K848" t="str">
        <f t="shared" si="181"/>
        <v/>
      </c>
      <c r="L848" t="str">
        <f>IF(OR($A848="",入力シート_上限3千円!$G$2=""),"",入力シート_上限3千円!$G$2)</f>
        <v/>
      </c>
      <c r="M848" t="str">
        <f>IF(OR($A848="",入力シート_上限3千円!$G$3=""),"",入力シート_上限3千円!$G$3)</f>
        <v/>
      </c>
    </row>
    <row r="849" spans="1:13" x14ac:dyDescent="0.25">
      <c r="A849" t="str">
        <f>IF(入力シート_上限3千円!$B860="","",ROW()-1)</f>
        <v/>
      </c>
      <c r="B849" t="str">
        <f t="shared" si="177"/>
        <v/>
      </c>
      <c r="C849" t="str">
        <f t="shared" si="176"/>
        <v/>
      </c>
      <c r="D849" t="str">
        <f t="shared" si="176"/>
        <v/>
      </c>
      <c r="E849" s="25" t="str">
        <f t="shared" si="176"/>
        <v/>
      </c>
      <c r="F849" t="str">
        <f t="shared" si="178"/>
        <v/>
      </c>
      <c r="G849" t="str">
        <f t="shared" si="180"/>
        <v/>
      </c>
      <c r="H849" t="str">
        <f t="shared" si="180"/>
        <v/>
      </c>
      <c r="I849" t="str">
        <f t="shared" si="179"/>
        <v/>
      </c>
      <c r="J849" t="str">
        <f t="shared" si="181"/>
        <v/>
      </c>
      <c r="K849" t="str">
        <f t="shared" si="181"/>
        <v/>
      </c>
      <c r="L849" t="str">
        <f>IF(OR($A849="",入力シート_上限3千円!$G$2=""),"",入力シート_上限3千円!$G$2)</f>
        <v/>
      </c>
      <c r="M849" t="str">
        <f>IF(OR($A849="",入力シート_上限3千円!$G$3=""),"",入力シート_上限3千円!$G$3)</f>
        <v/>
      </c>
    </row>
    <row r="850" spans="1:13" x14ac:dyDescent="0.25">
      <c r="A850" t="str">
        <f>IF(入力シート_上限3千円!$B861="","",ROW()-1)</f>
        <v/>
      </c>
      <c r="B850" t="str">
        <f t="shared" si="177"/>
        <v/>
      </c>
      <c r="C850" t="str">
        <f t="shared" si="176"/>
        <v/>
      </c>
      <c r="D850" t="str">
        <f t="shared" si="176"/>
        <v/>
      </c>
      <c r="E850" s="25" t="str">
        <f t="shared" si="176"/>
        <v/>
      </c>
      <c r="F850" t="str">
        <f t="shared" si="178"/>
        <v/>
      </c>
      <c r="G850" t="str">
        <f t="shared" si="180"/>
        <v/>
      </c>
      <c r="H850" t="str">
        <f t="shared" si="180"/>
        <v/>
      </c>
      <c r="I850" t="str">
        <f t="shared" si="179"/>
        <v/>
      </c>
      <c r="J850" t="str">
        <f t="shared" si="181"/>
        <v/>
      </c>
      <c r="K850" t="str">
        <f t="shared" si="181"/>
        <v/>
      </c>
      <c r="L850" t="str">
        <f>IF(OR($A850="",入力シート_上限3千円!$G$2=""),"",入力シート_上限3千円!$G$2)</f>
        <v/>
      </c>
      <c r="M850" t="str">
        <f>IF(OR($A850="",入力シート_上限3千円!$G$3=""),"",入力シート_上限3千円!$G$3)</f>
        <v/>
      </c>
    </row>
    <row r="851" spans="1:13" x14ac:dyDescent="0.25">
      <c r="A851" t="str">
        <f>IF(入力シート_上限3千円!$B862="","",ROW()-1)</f>
        <v/>
      </c>
      <c r="B851" t="str">
        <f t="shared" si="177"/>
        <v/>
      </c>
      <c r="C851" t="str">
        <f t="shared" si="176"/>
        <v/>
      </c>
      <c r="D851" t="str">
        <f t="shared" si="176"/>
        <v/>
      </c>
      <c r="E851" s="25" t="str">
        <f t="shared" si="176"/>
        <v/>
      </c>
      <c r="F851" t="str">
        <f t="shared" si="178"/>
        <v/>
      </c>
      <c r="G851" t="str">
        <f t="shared" si="180"/>
        <v/>
      </c>
      <c r="H851" t="str">
        <f t="shared" si="180"/>
        <v/>
      </c>
      <c r="I851" t="str">
        <f t="shared" si="179"/>
        <v/>
      </c>
      <c r="J851" t="str">
        <f t="shared" si="181"/>
        <v/>
      </c>
      <c r="K851" t="str">
        <f t="shared" si="181"/>
        <v/>
      </c>
      <c r="L851" t="str">
        <f>IF(OR($A851="",入力シート_上限3千円!$G$2=""),"",入力シート_上限3千円!$G$2)</f>
        <v/>
      </c>
      <c r="M851" t="str">
        <f>IF(OR($A851="",入力シート_上限3千円!$G$3=""),"",入力シート_上限3千円!$G$3)</f>
        <v/>
      </c>
    </row>
    <row r="852" spans="1:13" x14ac:dyDescent="0.25">
      <c r="A852" t="str">
        <f>IF(入力シート_上限3千円!$B863="","",ROW()-1)</f>
        <v/>
      </c>
      <c r="B852" t="str">
        <f t="shared" si="177"/>
        <v/>
      </c>
      <c r="C852" t="str">
        <f t="shared" si="176"/>
        <v/>
      </c>
      <c r="D852" t="str">
        <f t="shared" si="176"/>
        <v/>
      </c>
      <c r="E852" s="25" t="str">
        <f t="shared" si="176"/>
        <v/>
      </c>
      <c r="F852" t="str">
        <f t="shared" si="178"/>
        <v/>
      </c>
      <c r="G852" t="str">
        <f t="shared" si="180"/>
        <v/>
      </c>
      <c r="H852" t="str">
        <f t="shared" si="180"/>
        <v/>
      </c>
      <c r="I852" t="str">
        <f t="shared" si="179"/>
        <v/>
      </c>
      <c r="J852" t="str">
        <f t="shared" si="181"/>
        <v/>
      </c>
      <c r="K852" t="str">
        <f t="shared" si="181"/>
        <v/>
      </c>
      <c r="L852" t="str">
        <f>IF(OR($A852="",入力シート_上限3千円!$G$2=""),"",入力シート_上限3千円!$G$2)</f>
        <v/>
      </c>
      <c r="M852" t="str">
        <f>IF(OR($A852="",入力シート_上限3千円!$G$3=""),"",入力シート_上限3千円!$G$3)</f>
        <v/>
      </c>
    </row>
    <row r="853" spans="1:13" x14ac:dyDescent="0.25">
      <c r="A853" t="str">
        <f>IF(入力シート_上限3千円!$B864="","",ROW()-1)</f>
        <v/>
      </c>
      <c r="B853" t="str">
        <f t="shared" si="177"/>
        <v/>
      </c>
      <c r="C853" t="str">
        <f t="shared" si="176"/>
        <v/>
      </c>
      <c r="D853" t="str">
        <f t="shared" si="176"/>
        <v/>
      </c>
      <c r="E853" s="25" t="str">
        <f t="shared" si="176"/>
        <v/>
      </c>
      <c r="F853" t="str">
        <f t="shared" si="178"/>
        <v/>
      </c>
      <c r="G853" t="str">
        <f t="shared" si="180"/>
        <v/>
      </c>
      <c r="H853" t="str">
        <f t="shared" si="180"/>
        <v/>
      </c>
      <c r="I853" t="str">
        <f t="shared" si="179"/>
        <v/>
      </c>
      <c r="J853" t="str">
        <f t="shared" si="181"/>
        <v/>
      </c>
      <c r="K853" t="str">
        <f t="shared" si="181"/>
        <v/>
      </c>
      <c r="L853" t="str">
        <f>IF(OR($A853="",入力シート_上限3千円!$G$2=""),"",入力シート_上限3千円!$G$2)</f>
        <v/>
      </c>
      <c r="M853" t="str">
        <f>IF(OR($A853="",入力シート_上限3千円!$G$3=""),"",入力シート_上限3千円!$G$3)</f>
        <v/>
      </c>
    </row>
    <row r="854" spans="1:13" x14ac:dyDescent="0.25">
      <c r="A854" t="str">
        <f>IF(入力シート_上限3千円!$B865="","",ROW()-1)</f>
        <v/>
      </c>
      <c r="B854" t="str">
        <f t="shared" si="177"/>
        <v/>
      </c>
      <c r="C854" t="str">
        <f t="shared" si="176"/>
        <v/>
      </c>
      <c r="D854" t="str">
        <f t="shared" si="176"/>
        <v/>
      </c>
      <c r="E854" s="25" t="str">
        <f t="shared" si="176"/>
        <v/>
      </c>
      <c r="F854" t="str">
        <f t="shared" si="178"/>
        <v/>
      </c>
      <c r="G854" t="str">
        <f t="shared" si="180"/>
        <v/>
      </c>
      <c r="H854" t="str">
        <f t="shared" si="180"/>
        <v/>
      </c>
      <c r="I854" t="str">
        <f t="shared" si="179"/>
        <v/>
      </c>
      <c r="J854" t="str">
        <f t="shared" si="181"/>
        <v/>
      </c>
      <c r="K854" t="str">
        <f t="shared" si="181"/>
        <v/>
      </c>
      <c r="L854" t="str">
        <f>IF(OR($A854="",入力シート_上限3千円!$G$2=""),"",入力シート_上限3千円!$G$2)</f>
        <v/>
      </c>
      <c r="M854" t="str">
        <f>IF(OR($A854="",入力シート_上限3千円!$G$3=""),"",入力シート_上限3千円!$G$3)</f>
        <v/>
      </c>
    </row>
    <row r="855" spans="1:13" x14ac:dyDescent="0.25">
      <c r="A855" t="str">
        <f>IF(入力シート_上限3千円!$B866="","",ROW()-1)</f>
        <v/>
      </c>
      <c r="B855" t="str">
        <f t="shared" si="177"/>
        <v/>
      </c>
      <c r="C855" t="str">
        <f t="shared" si="176"/>
        <v/>
      </c>
      <c r="D855" t="str">
        <f t="shared" si="176"/>
        <v/>
      </c>
      <c r="E855" s="25" t="str">
        <f t="shared" si="176"/>
        <v/>
      </c>
      <c r="F855" t="str">
        <f t="shared" si="178"/>
        <v/>
      </c>
      <c r="G855" t="str">
        <f t="shared" si="180"/>
        <v/>
      </c>
      <c r="H855" t="str">
        <f t="shared" si="180"/>
        <v/>
      </c>
      <c r="I855" t="str">
        <f t="shared" si="179"/>
        <v/>
      </c>
      <c r="J855" t="str">
        <f t="shared" si="181"/>
        <v/>
      </c>
      <c r="K855" t="str">
        <f t="shared" si="181"/>
        <v/>
      </c>
      <c r="L855" t="str">
        <f>IF(OR($A855="",入力シート_上限3千円!$G$2=""),"",入力シート_上限3千円!$G$2)</f>
        <v/>
      </c>
      <c r="M855" t="str">
        <f>IF(OR($A855="",入力シート_上限3千円!$G$3=""),"",入力シート_上限3千円!$G$3)</f>
        <v/>
      </c>
    </row>
    <row r="856" spans="1:13" x14ac:dyDescent="0.25">
      <c r="A856" t="str">
        <f>IF(入力シート_上限3千円!$B867="","",ROW()-1)</f>
        <v/>
      </c>
      <c r="B856" t="str">
        <f t="shared" si="177"/>
        <v/>
      </c>
      <c r="C856" t="str">
        <f t="shared" si="176"/>
        <v/>
      </c>
      <c r="D856" t="str">
        <f t="shared" si="176"/>
        <v/>
      </c>
      <c r="E856" s="25" t="str">
        <f t="shared" si="176"/>
        <v/>
      </c>
      <c r="F856" t="str">
        <f t="shared" si="178"/>
        <v/>
      </c>
      <c r="G856" t="str">
        <f t="shared" si="180"/>
        <v/>
      </c>
      <c r="H856" t="str">
        <f t="shared" si="180"/>
        <v/>
      </c>
      <c r="I856" t="str">
        <f t="shared" si="179"/>
        <v/>
      </c>
      <c r="J856" t="str">
        <f t="shared" si="181"/>
        <v/>
      </c>
      <c r="K856" t="str">
        <f t="shared" si="181"/>
        <v/>
      </c>
      <c r="L856" t="str">
        <f>IF(OR($A856="",入力シート_上限3千円!$G$2=""),"",入力シート_上限3千円!$G$2)</f>
        <v/>
      </c>
      <c r="M856" t="str">
        <f>IF(OR($A856="",入力シート_上限3千円!$G$3=""),"",入力シート_上限3千円!$G$3)</f>
        <v/>
      </c>
    </row>
    <row r="857" spans="1:13" x14ac:dyDescent="0.25">
      <c r="A857" t="str">
        <f>IF(入力シート_上限3千円!$B868="","",ROW()-1)</f>
        <v/>
      </c>
      <c r="B857" t="str">
        <f t="shared" si="177"/>
        <v/>
      </c>
      <c r="C857" t="str">
        <f t="shared" si="176"/>
        <v/>
      </c>
      <c r="D857" t="str">
        <f t="shared" si="176"/>
        <v/>
      </c>
      <c r="E857" s="25" t="str">
        <f t="shared" si="176"/>
        <v/>
      </c>
      <c r="F857" t="str">
        <f t="shared" si="178"/>
        <v/>
      </c>
      <c r="G857" t="str">
        <f t="shared" si="180"/>
        <v/>
      </c>
      <c r="H857" t="str">
        <f t="shared" si="180"/>
        <v/>
      </c>
      <c r="I857" t="str">
        <f t="shared" si="179"/>
        <v/>
      </c>
      <c r="J857" t="str">
        <f t="shared" si="181"/>
        <v/>
      </c>
      <c r="K857" t="str">
        <f t="shared" si="181"/>
        <v/>
      </c>
      <c r="L857" t="str">
        <f>IF(OR($A857="",入力シート_上限3千円!$G$2=""),"",入力シート_上限3千円!$G$2)</f>
        <v/>
      </c>
      <c r="M857" t="str">
        <f>IF(OR($A857="",入力シート_上限3千円!$G$3=""),"",入力シート_上限3千円!$G$3)</f>
        <v/>
      </c>
    </row>
    <row r="858" spans="1:13" x14ac:dyDescent="0.25">
      <c r="A858" t="str">
        <f>IF(入力シート_上限3千円!$B869="","",ROW()-1)</f>
        <v/>
      </c>
      <c r="B858" t="str">
        <f t="shared" si="177"/>
        <v/>
      </c>
      <c r="C858" t="str">
        <f t="shared" si="176"/>
        <v/>
      </c>
      <c r="D858" t="str">
        <f t="shared" si="176"/>
        <v/>
      </c>
      <c r="E858" s="25" t="str">
        <f t="shared" si="176"/>
        <v/>
      </c>
      <c r="F858" t="str">
        <f t="shared" si="178"/>
        <v/>
      </c>
      <c r="G858" t="str">
        <f t="shared" si="180"/>
        <v/>
      </c>
      <c r="H858" t="str">
        <f t="shared" si="180"/>
        <v/>
      </c>
      <c r="I858" t="str">
        <f t="shared" si="179"/>
        <v/>
      </c>
      <c r="J858" t="str">
        <f t="shared" si="181"/>
        <v/>
      </c>
      <c r="K858" t="str">
        <f t="shared" si="181"/>
        <v/>
      </c>
      <c r="L858" t="str">
        <f>IF(OR($A858="",入力シート_上限3千円!$G$2=""),"",入力シート_上限3千円!$G$2)</f>
        <v/>
      </c>
      <c r="M858" t="str">
        <f>IF(OR($A858="",入力シート_上限3千円!$G$3=""),"",入力シート_上限3千円!$G$3)</f>
        <v/>
      </c>
    </row>
    <row r="859" spans="1:13" x14ac:dyDescent="0.25">
      <c r="A859" t="str">
        <f>IF(入力シート_上限3千円!$B870="","",ROW()-1)</f>
        <v/>
      </c>
      <c r="B859" t="str">
        <f t="shared" si="177"/>
        <v/>
      </c>
      <c r="C859" t="str">
        <f t="shared" si="176"/>
        <v/>
      </c>
      <c r="D859" t="str">
        <f t="shared" si="176"/>
        <v/>
      </c>
      <c r="E859" s="25" t="str">
        <f t="shared" si="176"/>
        <v/>
      </c>
      <c r="F859" t="str">
        <f t="shared" si="178"/>
        <v/>
      </c>
      <c r="G859" t="str">
        <f t="shared" si="180"/>
        <v/>
      </c>
      <c r="H859" t="str">
        <f t="shared" si="180"/>
        <v/>
      </c>
      <c r="I859" t="str">
        <f t="shared" si="179"/>
        <v/>
      </c>
      <c r="J859" t="str">
        <f t="shared" si="181"/>
        <v/>
      </c>
      <c r="K859" t="str">
        <f t="shared" si="181"/>
        <v/>
      </c>
      <c r="L859" t="str">
        <f>IF(OR($A859="",入力シート_上限3千円!$G$2=""),"",入力シート_上限3千円!$G$2)</f>
        <v/>
      </c>
      <c r="M859" t="str">
        <f>IF(OR($A859="",入力シート_上限3千円!$G$3=""),"",入力シート_上限3千円!$G$3)</f>
        <v/>
      </c>
    </row>
    <row r="860" spans="1:13" x14ac:dyDescent="0.25">
      <c r="A860" t="str">
        <f>IF(入力シート_上限3千円!$B871="","",ROW()-1)</f>
        <v/>
      </c>
      <c r="B860" t="str">
        <f t="shared" si="177"/>
        <v/>
      </c>
      <c r="C860" t="str">
        <f t="shared" si="176"/>
        <v/>
      </c>
      <c r="D860" t="str">
        <f t="shared" si="176"/>
        <v/>
      </c>
      <c r="E860" s="25" t="str">
        <f t="shared" si="176"/>
        <v/>
      </c>
      <c r="F860" t="str">
        <f t="shared" si="178"/>
        <v/>
      </c>
      <c r="G860" t="str">
        <f t="shared" si="180"/>
        <v/>
      </c>
      <c r="H860" t="str">
        <f t="shared" si="180"/>
        <v/>
      </c>
      <c r="I860" t="str">
        <f t="shared" si="179"/>
        <v/>
      </c>
      <c r="J860" t="str">
        <f t="shared" si="181"/>
        <v/>
      </c>
      <c r="K860" t="str">
        <f t="shared" si="181"/>
        <v/>
      </c>
      <c r="L860" t="str">
        <f>IF(OR($A860="",入力シート_上限3千円!$G$2=""),"",入力シート_上限3千円!$G$2)</f>
        <v/>
      </c>
      <c r="M860" t="str">
        <f>IF(OR($A860="",入力シート_上限3千円!$G$3=""),"",入力シート_上限3千円!$G$3)</f>
        <v/>
      </c>
    </row>
    <row r="861" spans="1:13" x14ac:dyDescent="0.25">
      <c r="A861" t="str">
        <f>IF(入力シート_上限3千円!$B872="","",ROW()-1)</f>
        <v/>
      </c>
      <c r="B861" t="str">
        <f t="shared" si="177"/>
        <v/>
      </c>
      <c r="C861" t="str">
        <f t="shared" si="176"/>
        <v/>
      </c>
      <c r="D861" t="str">
        <f t="shared" si="176"/>
        <v/>
      </c>
      <c r="E861" s="25" t="str">
        <f t="shared" si="176"/>
        <v/>
      </c>
      <c r="F861" t="str">
        <f t="shared" si="178"/>
        <v/>
      </c>
      <c r="G861" t="str">
        <f t="shared" si="180"/>
        <v/>
      </c>
      <c r="H861" t="str">
        <f t="shared" si="180"/>
        <v/>
      </c>
      <c r="I861" t="str">
        <f t="shared" si="179"/>
        <v/>
      </c>
      <c r="J861" t="str">
        <f t="shared" si="181"/>
        <v/>
      </c>
      <c r="K861" t="str">
        <f t="shared" si="181"/>
        <v/>
      </c>
      <c r="L861" t="str">
        <f>IF(OR($A861="",入力シート_上限3千円!$G$2=""),"",入力シート_上限3千円!$G$2)</f>
        <v/>
      </c>
      <c r="M861" t="str">
        <f>IF(OR($A861="",入力シート_上限3千円!$G$3=""),"",入力シート_上限3千円!$G$3)</f>
        <v/>
      </c>
    </row>
    <row r="862" spans="1:13" x14ac:dyDescent="0.25">
      <c r="A862" t="str">
        <f>IF(入力シート_上限3千円!$B873="","",ROW()-1)</f>
        <v/>
      </c>
      <c r="B862" t="str">
        <f t="shared" si="177"/>
        <v/>
      </c>
      <c r="C862" t="str">
        <f t="shared" si="176"/>
        <v/>
      </c>
      <c r="D862" t="str">
        <f t="shared" si="176"/>
        <v/>
      </c>
      <c r="E862" s="25" t="str">
        <f t="shared" si="176"/>
        <v/>
      </c>
      <c r="F862" t="str">
        <f t="shared" si="178"/>
        <v/>
      </c>
      <c r="G862" t="str">
        <f t="shared" ref="G862:H881" si="182">IFERROR(IF(VLOOKUP($A862,実績一覧,COLUMN()+1,FALSE)=0,"",VLOOKUP($A862,実績一覧,COLUMN()+1,FALSE)),"")</f>
        <v/>
      </c>
      <c r="H862" t="str">
        <f t="shared" si="182"/>
        <v/>
      </c>
      <c r="I862" t="str">
        <f t="shared" si="179"/>
        <v/>
      </c>
      <c r="J862" t="str">
        <f t="shared" ref="J862:K881" si="183">IFERROR(IF(VLOOKUP($A862,実績一覧,COLUMN()+3,FALSE)=0,"",VLOOKUP($A862,実績一覧,COLUMN()+3,FALSE)),"")</f>
        <v/>
      </c>
      <c r="K862" t="str">
        <f t="shared" si="183"/>
        <v/>
      </c>
      <c r="L862" t="str">
        <f>IF(OR($A862="",入力シート_上限3千円!$G$2=""),"",入力シート_上限3千円!$G$2)</f>
        <v/>
      </c>
      <c r="M862" t="str">
        <f>IF(OR($A862="",入力シート_上限3千円!$G$3=""),"",入力シート_上限3千円!$G$3)</f>
        <v/>
      </c>
    </row>
    <row r="863" spans="1:13" x14ac:dyDescent="0.25">
      <c r="A863" t="str">
        <f>IF(入力シート_上限3千円!$B874="","",ROW()-1)</f>
        <v/>
      </c>
      <c r="B863" t="str">
        <f t="shared" si="177"/>
        <v/>
      </c>
      <c r="C863" t="str">
        <f t="shared" si="176"/>
        <v/>
      </c>
      <c r="D863" t="str">
        <f t="shared" si="176"/>
        <v/>
      </c>
      <c r="E863" s="25" t="str">
        <f t="shared" si="176"/>
        <v/>
      </c>
      <c r="F863" t="str">
        <f t="shared" si="178"/>
        <v/>
      </c>
      <c r="G863" t="str">
        <f t="shared" si="182"/>
        <v/>
      </c>
      <c r="H863" t="str">
        <f t="shared" si="182"/>
        <v/>
      </c>
      <c r="I863" t="str">
        <f t="shared" si="179"/>
        <v/>
      </c>
      <c r="J863" t="str">
        <f t="shared" si="183"/>
        <v/>
      </c>
      <c r="K863" t="str">
        <f t="shared" si="183"/>
        <v/>
      </c>
      <c r="L863" t="str">
        <f>IF(OR($A863="",入力シート_上限3千円!$G$2=""),"",入力シート_上限3千円!$G$2)</f>
        <v/>
      </c>
      <c r="M863" t="str">
        <f>IF(OR($A863="",入力シート_上限3千円!$G$3=""),"",入力シート_上限3千円!$G$3)</f>
        <v/>
      </c>
    </row>
    <row r="864" spans="1:13" x14ac:dyDescent="0.25">
      <c r="A864" t="str">
        <f>IF(入力シート_上限3千円!$B875="","",ROW()-1)</f>
        <v/>
      </c>
      <c r="B864" t="str">
        <f t="shared" si="177"/>
        <v/>
      </c>
      <c r="C864" t="str">
        <f t="shared" si="176"/>
        <v/>
      </c>
      <c r="D864" t="str">
        <f t="shared" si="176"/>
        <v/>
      </c>
      <c r="E864" s="25" t="str">
        <f t="shared" si="176"/>
        <v/>
      </c>
      <c r="F864" t="str">
        <f t="shared" si="178"/>
        <v/>
      </c>
      <c r="G864" t="str">
        <f t="shared" si="182"/>
        <v/>
      </c>
      <c r="H864" t="str">
        <f t="shared" si="182"/>
        <v/>
      </c>
      <c r="I864" t="str">
        <f t="shared" si="179"/>
        <v/>
      </c>
      <c r="J864" t="str">
        <f t="shared" si="183"/>
        <v/>
      </c>
      <c r="K864" t="str">
        <f t="shared" si="183"/>
        <v/>
      </c>
      <c r="L864" t="str">
        <f>IF(OR($A864="",入力シート_上限3千円!$G$2=""),"",入力シート_上限3千円!$G$2)</f>
        <v/>
      </c>
      <c r="M864" t="str">
        <f>IF(OR($A864="",入力シート_上限3千円!$G$3=""),"",入力シート_上限3千円!$G$3)</f>
        <v/>
      </c>
    </row>
    <row r="865" spans="1:13" x14ac:dyDescent="0.25">
      <c r="A865" t="str">
        <f>IF(入力シート_上限3千円!$B876="","",ROW()-1)</f>
        <v/>
      </c>
      <c r="B865" t="str">
        <f t="shared" si="177"/>
        <v/>
      </c>
      <c r="C865" t="str">
        <f t="shared" si="176"/>
        <v/>
      </c>
      <c r="D865" t="str">
        <f t="shared" si="176"/>
        <v/>
      </c>
      <c r="E865" s="25" t="str">
        <f t="shared" si="176"/>
        <v/>
      </c>
      <c r="F865" t="str">
        <f t="shared" si="178"/>
        <v/>
      </c>
      <c r="G865" t="str">
        <f t="shared" si="182"/>
        <v/>
      </c>
      <c r="H865" t="str">
        <f t="shared" si="182"/>
        <v/>
      </c>
      <c r="I865" t="str">
        <f t="shared" si="179"/>
        <v/>
      </c>
      <c r="J865" t="str">
        <f t="shared" si="183"/>
        <v/>
      </c>
      <c r="K865" t="str">
        <f t="shared" si="183"/>
        <v/>
      </c>
      <c r="L865" t="str">
        <f>IF(OR($A865="",入力シート_上限3千円!$G$2=""),"",入力シート_上限3千円!$G$2)</f>
        <v/>
      </c>
      <c r="M865" t="str">
        <f>IF(OR($A865="",入力シート_上限3千円!$G$3=""),"",入力シート_上限3千円!$G$3)</f>
        <v/>
      </c>
    </row>
    <row r="866" spans="1:13" x14ac:dyDescent="0.25">
      <c r="A866" t="str">
        <f>IF(入力シート_上限3千円!$B877="","",ROW()-1)</f>
        <v/>
      </c>
      <c r="B866" t="str">
        <f t="shared" si="177"/>
        <v/>
      </c>
      <c r="C866" t="str">
        <f t="shared" si="176"/>
        <v/>
      </c>
      <c r="D866" t="str">
        <f t="shared" si="176"/>
        <v/>
      </c>
      <c r="E866" s="25" t="str">
        <f t="shared" si="176"/>
        <v/>
      </c>
      <c r="F866" t="str">
        <f t="shared" si="178"/>
        <v/>
      </c>
      <c r="G866" t="str">
        <f t="shared" si="182"/>
        <v/>
      </c>
      <c r="H866" t="str">
        <f t="shared" si="182"/>
        <v/>
      </c>
      <c r="I866" t="str">
        <f t="shared" si="179"/>
        <v/>
      </c>
      <c r="J866" t="str">
        <f t="shared" si="183"/>
        <v/>
      </c>
      <c r="K866" t="str">
        <f t="shared" si="183"/>
        <v/>
      </c>
      <c r="L866" t="str">
        <f>IF(OR($A866="",入力シート_上限3千円!$G$2=""),"",入力シート_上限3千円!$G$2)</f>
        <v/>
      </c>
      <c r="M866" t="str">
        <f>IF(OR($A866="",入力シート_上限3千円!$G$3=""),"",入力シート_上限3千円!$G$3)</f>
        <v/>
      </c>
    </row>
    <row r="867" spans="1:13" x14ac:dyDescent="0.25">
      <c r="A867" t="str">
        <f>IF(入力シート_上限3千円!$B878="","",ROW()-1)</f>
        <v/>
      </c>
      <c r="B867" t="str">
        <f t="shared" si="177"/>
        <v/>
      </c>
      <c r="C867" t="str">
        <f t="shared" si="176"/>
        <v/>
      </c>
      <c r="D867" t="str">
        <f t="shared" si="176"/>
        <v/>
      </c>
      <c r="E867" s="25" t="str">
        <f t="shared" si="176"/>
        <v/>
      </c>
      <c r="F867" t="str">
        <f t="shared" si="178"/>
        <v/>
      </c>
      <c r="G867" t="str">
        <f t="shared" si="182"/>
        <v/>
      </c>
      <c r="H867" t="str">
        <f t="shared" si="182"/>
        <v/>
      </c>
      <c r="I867" t="str">
        <f t="shared" si="179"/>
        <v/>
      </c>
      <c r="J867" t="str">
        <f t="shared" si="183"/>
        <v/>
      </c>
      <c r="K867" t="str">
        <f t="shared" si="183"/>
        <v/>
      </c>
      <c r="L867" t="str">
        <f>IF(OR($A867="",入力シート_上限3千円!$G$2=""),"",入力シート_上限3千円!$G$2)</f>
        <v/>
      </c>
      <c r="M867" t="str">
        <f>IF(OR($A867="",入力シート_上限3千円!$G$3=""),"",入力シート_上限3千円!$G$3)</f>
        <v/>
      </c>
    </row>
    <row r="868" spans="1:13" x14ac:dyDescent="0.25">
      <c r="A868" t="str">
        <f>IF(入力シート_上限3千円!$B879="","",ROW()-1)</f>
        <v/>
      </c>
      <c r="B868" t="str">
        <f t="shared" si="177"/>
        <v/>
      </c>
      <c r="C868" t="str">
        <f t="shared" si="176"/>
        <v/>
      </c>
      <c r="D868" t="str">
        <f t="shared" si="176"/>
        <v/>
      </c>
      <c r="E868" s="25" t="str">
        <f t="shared" si="176"/>
        <v/>
      </c>
      <c r="F868" t="str">
        <f t="shared" si="178"/>
        <v/>
      </c>
      <c r="G868" t="str">
        <f t="shared" si="182"/>
        <v/>
      </c>
      <c r="H868" t="str">
        <f t="shared" si="182"/>
        <v/>
      </c>
      <c r="I868" t="str">
        <f t="shared" si="179"/>
        <v/>
      </c>
      <c r="J868" t="str">
        <f t="shared" si="183"/>
        <v/>
      </c>
      <c r="K868" t="str">
        <f t="shared" si="183"/>
        <v/>
      </c>
      <c r="L868" t="str">
        <f>IF(OR($A868="",入力シート_上限3千円!$G$2=""),"",入力シート_上限3千円!$G$2)</f>
        <v/>
      </c>
      <c r="M868" t="str">
        <f>IF(OR($A868="",入力シート_上限3千円!$G$3=""),"",入力シート_上限3千円!$G$3)</f>
        <v/>
      </c>
    </row>
    <row r="869" spans="1:13" x14ac:dyDescent="0.25">
      <c r="A869" t="str">
        <f>IF(入力シート_上限3千円!$B880="","",ROW()-1)</f>
        <v/>
      </c>
      <c r="B869" t="str">
        <f t="shared" si="177"/>
        <v/>
      </c>
      <c r="C869" t="str">
        <f t="shared" si="176"/>
        <v/>
      </c>
      <c r="D869" t="str">
        <f t="shared" si="176"/>
        <v/>
      </c>
      <c r="E869" s="25" t="str">
        <f t="shared" si="176"/>
        <v/>
      </c>
      <c r="F869" t="str">
        <f t="shared" si="178"/>
        <v/>
      </c>
      <c r="G869" t="str">
        <f t="shared" si="182"/>
        <v/>
      </c>
      <c r="H869" t="str">
        <f t="shared" si="182"/>
        <v/>
      </c>
      <c r="I869" t="str">
        <f t="shared" si="179"/>
        <v/>
      </c>
      <c r="J869" t="str">
        <f t="shared" si="183"/>
        <v/>
      </c>
      <c r="K869" t="str">
        <f t="shared" si="183"/>
        <v/>
      </c>
      <c r="L869" t="str">
        <f>IF(OR($A869="",入力シート_上限3千円!$G$2=""),"",入力シート_上限3千円!$G$2)</f>
        <v/>
      </c>
      <c r="M869" t="str">
        <f>IF(OR($A869="",入力シート_上限3千円!$G$3=""),"",入力シート_上限3千円!$G$3)</f>
        <v/>
      </c>
    </row>
    <row r="870" spans="1:13" x14ac:dyDescent="0.25">
      <c r="A870" t="str">
        <f>IF(入力シート_上限3千円!$B881="","",ROW()-1)</f>
        <v/>
      </c>
      <c r="B870" t="str">
        <f t="shared" si="177"/>
        <v/>
      </c>
      <c r="C870" t="str">
        <f t="shared" si="176"/>
        <v/>
      </c>
      <c r="D870" t="str">
        <f t="shared" si="176"/>
        <v/>
      </c>
      <c r="E870" s="25" t="str">
        <f t="shared" si="176"/>
        <v/>
      </c>
      <c r="F870" t="str">
        <f t="shared" si="178"/>
        <v/>
      </c>
      <c r="G870" t="str">
        <f t="shared" si="182"/>
        <v/>
      </c>
      <c r="H870" t="str">
        <f t="shared" si="182"/>
        <v/>
      </c>
      <c r="I870" t="str">
        <f t="shared" si="179"/>
        <v/>
      </c>
      <c r="J870" t="str">
        <f t="shared" si="183"/>
        <v/>
      </c>
      <c r="K870" t="str">
        <f t="shared" si="183"/>
        <v/>
      </c>
      <c r="L870" t="str">
        <f>IF(OR($A870="",入力シート_上限3千円!$G$2=""),"",入力シート_上限3千円!$G$2)</f>
        <v/>
      </c>
      <c r="M870" t="str">
        <f>IF(OR($A870="",入力シート_上限3千円!$G$3=""),"",入力シート_上限3千円!$G$3)</f>
        <v/>
      </c>
    </row>
    <row r="871" spans="1:13" x14ac:dyDescent="0.25">
      <c r="A871" t="str">
        <f>IF(入力シート_上限3千円!$B882="","",ROW()-1)</f>
        <v/>
      </c>
      <c r="B871" t="str">
        <f t="shared" si="177"/>
        <v/>
      </c>
      <c r="C871" t="str">
        <f t="shared" si="176"/>
        <v/>
      </c>
      <c r="D871" t="str">
        <f t="shared" si="176"/>
        <v/>
      </c>
      <c r="E871" s="25" t="str">
        <f t="shared" si="176"/>
        <v/>
      </c>
      <c r="F871" t="str">
        <f t="shared" si="178"/>
        <v/>
      </c>
      <c r="G871" t="str">
        <f t="shared" si="182"/>
        <v/>
      </c>
      <c r="H871" t="str">
        <f t="shared" si="182"/>
        <v/>
      </c>
      <c r="I871" t="str">
        <f t="shared" si="179"/>
        <v/>
      </c>
      <c r="J871" t="str">
        <f t="shared" si="183"/>
        <v/>
      </c>
      <c r="K871" t="str">
        <f t="shared" si="183"/>
        <v/>
      </c>
      <c r="L871" t="str">
        <f>IF(OR($A871="",入力シート_上限3千円!$G$2=""),"",入力シート_上限3千円!$G$2)</f>
        <v/>
      </c>
      <c r="M871" t="str">
        <f>IF(OR($A871="",入力シート_上限3千円!$G$3=""),"",入力シート_上限3千円!$G$3)</f>
        <v/>
      </c>
    </row>
    <row r="872" spans="1:13" x14ac:dyDescent="0.25">
      <c r="A872" t="str">
        <f>IF(入力シート_上限3千円!$B883="","",ROW()-1)</f>
        <v/>
      </c>
      <c r="B872" t="str">
        <f t="shared" si="177"/>
        <v/>
      </c>
      <c r="C872" t="str">
        <f t="shared" si="176"/>
        <v/>
      </c>
      <c r="D872" t="str">
        <f t="shared" si="176"/>
        <v/>
      </c>
      <c r="E872" s="25" t="str">
        <f t="shared" si="176"/>
        <v/>
      </c>
      <c r="F872" t="str">
        <f t="shared" si="178"/>
        <v/>
      </c>
      <c r="G872" t="str">
        <f t="shared" si="182"/>
        <v/>
      </c>
      <c r="H872" t="str">
        <f t="shared" si="182"/>
        <v/>
      </c>
      <c r="I872" t="str">
        <f t="shared" si="179"/>
        <v/>
      </c>
      <c r="J872" t="str">
        <f t="shared" si="183"/>
        <v/>
      </c>
      <c r="K872" t="str">
        <f t="shared" si="183"/>
        <v/>
      </c>
      <c r="L872" t="str">
        <f>IF(OR($A872="",入力シート_上限3千円!$G$2=""),"",入力シート_上限3千円!$G$2)</f>
        <v/>
      </c>
      <c r="M872" t="str">
        <f>IF(OR($A872="",入力シート_上限3千円!$G$3=""),"",入力シート_上限3千円!$G$3)</f>
        <v/>
      </c>
    </row>
    <row r="873" spans="1:13" x14ac:dyDescent="0.25">
      <c r="A873" t="str">
        <f>IF(入力シート_上限3千円!$B884="","",ROW()-1)</f>
        <v/>
      </c>
      <c r="B873" t="str">
        <f t="shared" si="177"/>
        <v/>
      </c>
      <c r="C873" t="str">
        <f t="shared" si="176"/>
        <v/>
      </c>
      <c r="D873" t="str">
        <f t="shared" si="176"/>
        <v/>
      </c>
      <c r="E873" s="25" t="str">
        <f t="shared" si="176"/>
        <v/>
      </c>
      <c r="F873" t="str">
        <f t="shared" si="178"/>
        <v/>
      </c>
      <c r="G873" t="str">
        <f t="shared" si="182"/>
        <v/>
      </c>
      <c r="H873" t="str">
        <f t="shared" si="182"/>
        <v/>
      </c>
      <c r="I873" t="str">
        <f t="shared" si="179"/>
        <v/>
      </c>
      <c r="J873" t="str">
        <f t="shared" si="183"/>
        <v/>
      </c>
      <c r="K873" t="str">
        <f t="shared" si="183"/>
        <v/>
      </c>
      <c r="L873" t="str">
        <f>IF(OR($A873="",入力シート_上限3千円!$G$2=""),"",入力シート_上限3千円!$G$2)</f>
        <v/>
      </c>
      <c r="M873" t="str">
        <f>IF(OR($A873="",入力シート_上限3千円!$G$3=""),"",入力シート_上限3千円!$G$3)</f>
        <v/>
      </c>
    </row>
    <row r="874" spans="1:13" x14ac:dyDescent="0.25">
      <c r="A874" t="str">
        <f>IF(入力シート_上限3千円!$B885="","",ROW()-1)</f>
        <v/>
      </c>
      <c r="B874" t="str">
        <f t="shared" si="177"/>
        <v/>
      </c>
      <c r="C874" t="str">
        <f t="shared" si="176"/>
        <v/>
      </c>
      <c r="D874" t="str">
        <f t="shared" si="176"/>
        <v/>
      </c>
      <c r="E874" s="25" t="str">
        <f t="shared" si="176"/>
        <v/>
      </c>
      <c r="F874" t="str">
        <f t="shared" si="178"/>
        <v/>
      </c>
      <c r="G874" t="str">
        <f t="shared" si="182"/>
        <v/>
      </c>
      <c r="H874" t="str">
        <f t="shared" si="182"/>
        <v/>
      </c>
      <c r="I874" t="str">
        <f t="shared" si="179"/>
        <v/>
      </c>
      <c r="J874" t="str">
        <f t="shared" si="183"/>
        <v/>
      </c>
      <c r="K874" t="str">
        <f t="shared" si="183"/>
        <v/>
      </c>
      <c r="L874" t="str">
        <f>IF(OR($A874="",入力シート_上限3千円!$G$2=""),"",入力シート_上限3千円!$G$2)</f>
        <v/>
      </c>
      <c r="M874" t="str">
        <f>IF(OR($A874="",入力シート_上限3千円!$G$3=""),"",入力シート_上限3千円!$G$3)</f>
        <v/>
      </c>
    </row>
    <row r="875" spans="1:13" x14ac:dyDescent="0.25">
      <c r="A875" t="str">
        <f>IF(入力シート_上限3千円!$B886="","",ROW()-1)</f>
        <v/>
      </c>
      <c r="B875" t="str">
        <f t="shared" si="177"/>
        <v/>
      </c>
      <c r="C875" t="str">
        <f t="shared" si="176"/>
        <v/>
      </c>
      <c r="D875" t="str">
        <f t="shared" si="176"/>
        <v/>
      </c>
      <c r="E875" s="25" t="str">
        <f t="shared" si="176"/>
        <v/>
      </c>
      <c r="F875" t="str">
        <f t="shared" si="178"/>
        <v/>
      </c>
      <c r="G875" t="str">
        <f t="shared" si="182"/>
        <v/>
      </c>
      <c r="H875" t="str">
        <f t="shared" si="182"/>
        <v/>
      </c>
      <c r="I875" t="str">
        <f t="shared" si="179"/>
        <v/>
      </c>
      <c r="J875" t="str">
        <f t="shared" si="183"/>
        <v/>
      </c>
      <c r="K875" t="str">
        <f t="shared" si="183"/>
        <v/>
      </c>
      <c r="L875" t="str">
        <f>IF(OR($A875="",入力シート_上限3千円!$G$2=""),"",入力シート_上限3千円!$G$2)</f>
        <v/>
      </c>
      <c r="M875" t="str">
        <f>IF(OR($A875="",入力シート_上限3千円!$G$3=""),"",入力シート_上限3千円!$G$3)</f>
        <v/>
      </c>
    </row>
    <row r="876" spans="1:13" x14ac:dyDescent="0.25">
      <c r="A876" t="str">
        <f>IF(入力シート_上限3千円!$B887="","",ROW()-1)</f>
        <v/>
      </c>
      <c r="B876" t="str">
        <f t="shared" si="177"/>
        <v/>
      </c>
      <c r="C876" t="str">
        <f t="shared" si="176"/>
        <v/>
      </c>
      <c r="D876" t="str">
        <f t="shared" si="176"/>
        <v/>
      </c>
      <c r="E876" s="25" t="str">
        <f t="shared" si="176"/>
        <v/>
      </c>
      <c r="F876" t="str">
        <f t="shared" si="178"/>
        <v/>
      </c>
      <c r="G876" t="str">
        <f t="shared" si="182"/>
        <v/>
      </c>
      <c r="H876" t="str">
        <f t="shared" si="182"/>
        <v/>
      </c>
      <c r="I876" t="str">
        <f t="shared" si="179"/>
        <v/>
      </c>
      <c r="J876" t="str">
        <f t="shared" si="183"/>
        <v/>
      </c>
      <c r="K876" t="str">
        <f t="shared" si="183"/>
        <v/>
      </c>
      <c r="L876" t="str">
        <f>IF(OR($A876="",入力シート_上限3千円!$G$2=""),"",入力シート_上限3千円!$G$2)</f>
        <v/>
      </c>
      <c r="M876" t="str">
        <f>IF(OR($A876="",入力シート_上限3千円!$G$3=""),"",入力シート_上限3千円!$G$3)</f>
        <v/>
      </c>
    </row>
    <row r="877" spans="1:13" x14ac:dyDescent="0.25">
      <c r="A877" t="str">
        <f>IF(入力シート_上限3千円!$B888="","",ROW()-1)</f>
        <v/>
      </c>
      <c r="B877" t="str">
        <f t="shared" si="177"/>
        <v/>
      </c>
      <c r="C877" t="str">
        <f t="shared" si="176"/>
        <v/>
      </c>
      <c r="D877" t="str">
        <f t="shared" si="176"/>
        <v/>
      </c>
      <c r="E877" s="25" t="str">
        <f t="shared" si="176"/>
        <v/>
      </c>
      <c r="F877" t="str">
        <f t="shared" si="178"/>
        <v/>
      </c>
      <c r="G877" t="str">
        <f t="shared" si="182"/>
        <v/>
      </c>
      <c r="H877" t="str">
        <f t="shared" si="182"/>
        <v/>
      </c>
      <c r="I877" t="str">
        <f t="shared" si="179"/>
        <v/>
      </c>
      <c r="J877" t="str">
        <f t="shared" si="183"/>
        <v/>
      </c>
      <c r="K877" t="str">
        <f t="shared" si="183"/>
        <v/>
      </c>
      <c r="L877" t="str">
        <f>IF(OR($A877="",入力シート_上限3千円!$G$2=""),"",入力シート_上限3千円!$G$2)</f>
        <v/>
      </c>
      <c r="M877" t="str">
        <f>IF(OR($A877="",入力シート_上限3千円!$G$3=""),"",入力シート_上限3千円!$G$3)</f>
        <v/>
      </c>
    </row>
    <row r="878" spans="1:13" x14ac:dyDescent="0.25">
      <c r="A878" t="str">
        <f>IF(入力シート_上限3千円!$B889="","",ROW()-1)</f>
        <v/>
      </c>
      <c r="B878" t="str">
        <f t="shared" si="177"/>
        <v/>
      </c>
      <c r="C878" t="str">
        <f t="shared" si="176"/>
        <v/>
      </c>
      <c r="D878" t="str">
        <f t="shared" si="176"/>
        <v/>
      </c>
      <c r="E878" s="25" t="str">
        <f t="shared" si="176"/>
        <v/>
      </c>
      <c r="F878" t="str">
        <f t="shared" si="178"/>
        <v/>
      </c>
      <c r="G878" t="str">
        <f t="shared" si="182"/>
        <v/>
      </c>
      <c r="H878" t="str">
        <f t="shared" si="182"/>
        <v/>
      </c>
      <c r="I878" t="str">
        <f t="shared" si="179"/>
        <v/>
      </c>
      <c r="J878" t="str">
        <f t="shared" si="183"/>
        <v/>
      </c>
      <c r="K878" t="str">
        <f t="shared" si="183"/>
        <v/>
      </c>
      <c r="L878" t="str">
        <f>IF(OR($A878="",入力シート_上限3千円!$G$2=""),"",入力シート_上限3千円!$G$2)</f>
        <v/>
      </c>
      <c r="M878" t="str">
        <f>IF(OR($A878="",入力シート_上限3千円!$G$3=""),"",入力シート_上限3千円!$G$3)</f>
        <v/>
      </c>
    </row>
    <row r="879" spans="1:13" x14ac:dyDescent="0.25">
      <c r="A879" t="str">
        <f>IF(入力シート_上限3千円!$B890="","",ROW()-1)</f>
        <v/>
      </c>
      <c r="B879" t="str">
        <f t="shared" si="177"/>
        <v/>
      </c>
      <c r="C879" t="str">
        <f t="shared" si="176"/>
        <v/>
      </c>
      <c r="D879" t="str">
        <f t="shared" si="176"/>
        <v/>
      </c>
      <c r="E879" s="25" t="str">
        <f t="shared" si="176"/>
        <v/>
      </c>
      <c r="F879" t="str">
        <f t="shared" si="178"/>
        <v/>
      </c>
      <c r="G879" t="str">
        <f t="shared" si="182"/>
        <v/>
      </c>
      <c r="H879" t="str">
        <f t="shared" si="182"/>
        <v/>
      </c>
      <c r="I879" t="str">
        <f t="shared" si="179"/>
        <v/>
      </c>
      <c r="J879" t="str">
        <f t="shared" si="183"/>
        <v/>
      </c>
      <c r="K879" t="str">
        <f t="shared" si="183"/>
        <v/>
      </c>
      <c r="L879" t="str">
        <f>IF(OR($A879="",入力シート_上限3千円!$G$2=""),"",入力シート_上限3千円!$G$2)</f>
        <v/>
      </c>
      <c r="M879" t="str">
        <f>IF(OR($A879="",入力シート_上限3千円!$G$3=""),"",入力シート_上限3千円!$G$3)</f>
        <v/>
      </c>
    </row>
    <row r="880" spans="1:13" x14ac:dyDescent="0.25">
      <c r="A880" t="str">
        <f>IF(入力シート_上限3千円!$B891="","",ROW()-1)</f>
        <v/>
      </c>
      <c r="B880" t="str">
        <f t="shared" si="177"/>
        <v/>
      </c>
      <c r="C880" t="str">
        <f t="shared" si="176"/>
        <v/>
      </c>
      <c r="D880" t="str">
        <f t="shared" si="176"/>
        <v/>
      </c>
      <c r="E880" s="25" t="str">
        <f t="shared" si="176"/>
        <v/>
      </c>
      <c r="F880" t="str">
        <f t="shared" si="178"/>
        <v/>
      </c>
      <c r="G880" t="str">
        <f t="shared" si="182"/>
        <v/>
      </c>
      <c r="H880" t="str">
        <f t="shared" si="182"/>
        <v/>
      </c>
      <c r="I880" t="str">
        <f t="shared" si="179"/>
        <v/>
      </c>
      <c r="J880" t="str">
        <f t="shared" si="183"/>
        <v/>
      </c>
      <c r="K880" t="str">
        <f t="shared" si="183"/>
        <v/>
      </c>
      <c r="L880" t="str">
        <f>IF(OR($A880="",入力シート_上限3千円!$G$2=""),"",入力シート_上限3千円!$G$2)</f>
        <v/>
      </c>
      <c r="M880" t="str">
        <f>IF(OR($A880="",入力シート_上限3千円!$G$3=""),"",入力シート_上限3千円!$G$3)</f>
        <v/>
      </c>
    </row>
    <row r="881" spans="1:13" x14ac:dyDescent="0.25">
      <c r="A881" t="str">
        <f>IF(入力シート_上限3千円!$B892="","",ROW()-1)</f>
        <v/>
      </c>
      <c r="B881" t="str">
        <f t="shared" si="177"/>
        <v/>
      </c>
      <c r="C881" t="str">
        <f t="shared" si="176"/>
        <v/>
      </c>
      <c r="D881" t="str">
        <f t="shared" si="176"/>
        <v/>
      </c>
      <c r="E881" s="25" t="str">
        <f t="shared" si="176"/>
        <v/>
      </c>
      <c r="F881" t="str">
        <f t="shared" si="178"/>
        <v/>
      </c>
      <c r="G881" t="str">
        <f t="shared" si="182"/>
        <v/>
      </c>
      <c r="H881" t="str">
        <f t="shared" si="182"/>
        <v/>
      </c>
      <c r="I881" t="str">
        <f t="shared" si="179"/>
        <v/>
      </c>
      <c r="J881" t="str">
        <f t="shared" si="183"/>
        <v/>
      </c>
      <c r="K881" t="str">
        <f t="shared" si="183"/>
        <v/>
      </c>
      <c r="L881" t="str">
        <f>IF(OR($A881="",入力シート_上限3千円!$G$2=""),"",入力シート_上限3千円!$G$2)</f>
        <v/>
      </c>
      <c r="M881" t="str">
        <f>IF(OR($A881="",入力シート_上限3千円!$G$3=""),"",入力シート_上限3千円!$G$3)</f>
        <v/>
      </c>
    </row>
    <row r="882" spans="1:13" x14ac:dyDescent="0.25">
      <c r="A882" t="str">
        <f>IF(入力シート_上限3千円!$B893="","",ROW()-1)</f>
        <v/>
      </c>
      <c r="B882" t="str">
        <f t="shared" si="177"/>
        <v/>
      </c>
      <c r="C882" t="str">
        <f t="shared" si="176"/>
        <v/>
      </c>
      <c r="D882" t="str">
        <f t="shared" si="176"/>
        <v/>
      </c>
      <c r="E882" s="25" t="str">
        <f t="shared" si="176"/>
        <v/>
      </c>
      <c r="F882" t="str">
        <f t="shared" si="178"/>
        <v/>
      </c>
      <c r="G882" t="str">
        <f t="shared" ref="G882:H901" si="184">IFERROR(IF(VLOOKUP($A882,実績一覧,COLUMN()+1,FALSE)=0,"",VLOOKUP($A882,実績一覧,COLUMN()+1,FALSE)),"")</f>
        <v/>
      </c>
      <c r="H882" t="str">
        <f t="shared" si="184"/>
        <v/>
      </c>
      <c r="I882" t="str">
        <f t="shared" si="179"/>
        <v/>
      </c>
      <c r="J882" t="str">
        <f t="shared" ref="J882:K901" si="185">IFERROR(IF(VLOOKUP($A882,実績一覧,COLUMN()+3,FALSE)=0,"",VLOOKUP($A882,実績一覧,COLUMN()+3,FALSE)),"")</f>
        <v/>
      </c>
      <c r="K882" t="str">
        <f t="shared" si="185"/>
        <v/>
      </c>
      <c r="L882" t="str">
        <f>IF(OR($A882="",入力シート_上限3千円!$G$2=""),"",入力シート_上限3千円!$G$2)</f>
        <v/>
      </c>
      <c r="M882" t="str">
        <f>IF(OR($A882="",入力シート_上限3千円!$G$3=""),"",入力シート_上限3千円!$G$3)</f>
        <v/>
      </c>
    </row>
    <row r="883" spans="1:13" x14ac:dyDescent="0.25">
      <c r="A883" t="str">
        <f>IF(入力シート_上限3千円!$B894="","",ROW()-1)</f>
        <v/>
      </c>
      <c r="B883" t="str">
        <f t="shared" si="177"/>
        <v/>
      </c>
      <c r="C883" t="str">
        <f t="shared" si="176"/>
        <v/>
      </c>
      <c r="D883" t="str">
        <f t="shared" si="176"/>
        <v/>
      </c>
      <c r="E883" s="25" t="str">
        <f t="shared" si="176"/>
        <v/>
      </c>
      <c r="F883" t="str">
        <f t="shared" si="178"/>
        <v/>
      </c>
      <c r="G883" t="str">
        <f t="shared" si="184"/>
        <v/>
      </c>
      <c r="H883" t="str">
        <f t="shared" si="184"/>
        <v/>
      </c>
      <c r="I883" t="str">
        <f t="shared" si="179"/>
        <v/>
      </c>
      <c r="J883" t="str">
        <f t="shared" si="185"/>
        <v/>
      </c>
      <c r="K883" t="str">
        <f t="shared" si="185"/>
        <v/>
      </c>
      <c r="L883" t="str">
        <f>IF(OR($A883="",入力シート_上限3千円!$G$2=""),"",入力シート_上限3千円!$G$2)</f>
        <v/>
      </c>
      <c r="M883" t="str">
        <f>IF(OR($A883="",入力シート_上限3千円!$G$3=""),"",入力シート_上限3千円!$G$3)</f>
        <v/>
      </c>
    </row>
    <row r="884" spans="1:13" x14ac:dyDescent="0.25">
      <c r="A884" t="str">
        <f>IF(入力シート_上限3千円!$B895="","",ROW()-1)</f>
        <v/>
      </c>
      <c r="B884" t="str">
        <f t="shared" si="177"/>
        <v/>
      </c>
      <c r="C884" t="str">
        <f t="shared" si="176"/>
        <v/>
      </c>
      <c r="D884" t="str">
        <f t="shared" si="176"/>
        <v/>
      </c>
      <c r="E884" s="25" t="str">
        <f t="shared" si="176"/>
        <v/>
      </c>
      <c r="F884" t="str">
        <f t="shared" si="178"/>
        <v/>
      </c>
      <c r="G884" t="str">
        <f t="shared" si="184"/>
        <v/>
      </c>
      <c r="H884" t="str">
        <f t="shared" si="184"/>
        <v/>
      </c>
      <c r="I884" t="str">
        <f t="shared" si="179"/>
        <v/>
      </c>
      <c r="J884" t="str">
        <f t="shared" si="185"/>
        <v/>
      </c>
      <c r="K884" t="str">
        <f t="shared" si="185"/>
        <v/>
      </c>
      <c r="L884" t="str">
        <f>IF(OR($A884="",入力シート_上限3千円!$G$2=""),"",入力シート_上限3千円!$G$2)</f>
        <v/>
      </c>
      <c r="M884" t="str">
        <f>IF(OR($A884="",入力シート_上限3千円!$G$3=""),"",入力シート_上限3千円!$G$3)</f>
        <v/>
      </c>
    </row>
    <row r="885" spans="1:13" x14ac:dyDescent="0.25">
      <c r="A885" t="str">
        <f>IF(入力シート_上限3千円!$B896="","",ROW()-1)</f>
        <v/>
      </c>
      <c r="B885" t="str">
        <f t="shared" si="177"/>
        <v/>
      </c>
      <c r="C885" t="str">
        <f t="shared" si="176"/>
        <v/>
      </c>
      <c r="D885" t="str">
        <f t="shared" si="176"/>
        <v/>
      </c>
      <c r="E885" s="25" t="str">
        <f t="shared" si="176"/>
        <v/>
      </c>
      <c r="F885" t="str">
        <f t="shared" si="178"/>
        <v/>
      </c>
      <c r="G885" t="str">
        <f t="shared" si="184"/>
        <v/>
      </c>
      <c r="H885" t="str">
        <f t="shared" si="184"/>
        <v/>
      </c>
      <c r="I885" t="str">
        <f t="shared" si="179"/>
        <v/>
      </c>
      <c r="J885" t="str">
        <f t="shared" si="185"/>
        <v/>
      </c>
      <c r="K885" t="str">
        <f t="shared" si="185"/>
        <v/>
      </c>
      <c r="L885" t="str">
        <f>IF(OR($A885="",入力シート_上限3千円!$G$2=""),"",入力シート_上限3千円!$G$2)</f>
        <v/>
      </c>
      <c r="M885" t="str">
        <f>IF(OR($A885="",入力シート_上限3千円!$G$3=""),"",入力シート_上限3千円!$G$3)</f>
        <v/>
      </c>
    </row>
    <row r="886" spans="1:13" x14ac:dyDescent="0.25">
      <c r="A886" t="str">
        <f>IF(入力シート_上限3千円!$B897="","",ROW()-1)</f>
        <v/>
      </c>
      <c r="B886" t="str">
        <f t="shared" si="177"/>
        <v/>
      </c>
      <c r="C886" t="str">
        <f t="shared" si="176"/>
        <v/>
      </c>
      <c r="D886" t="str">
        <f t="shared" si="176"/>
        <v/>
      </c>
      <c r="E886" s="25" t="str">
        <f t="shared" si="176"/>
        <v/>
      </c>
      <c r="F886" t="str">
        <f t="shared" si="178"/>
        <v/>
      </c>
      <c r="G886" t="str">
        <f t="shared" si="184"/>
        <v/>
      </c>
      <c r="H886" t="str">
        <f t="shared" si="184"/>
        <v/>
      </c>
      <c r="I886" t="str">
        <f t="shared" si="179"/>
        <v/>
      </c>
      <c r="J886" t="str">
        <f t="shared" si="185"/>
        <v/>
      </c>
      <c r="K886" t="str">
        <f t="shared" si="185"/>
        <v/>
      </c>
      <c r="L886" t="str">
        <f>IF(OR($A886="",入力シート_上限3千円!$G$2=""),"",入力シート_上限3千円!$G$2)</f>
        <v/>
      </c>
      <c r="M886" t="str">
        <f>IF(OR($A886="",入力シート_上限3千円!$G$3=""),"",入力シート_上限3千円!$G$3)</f>
        <v/>
      </c>
    </row>
    <row r="887" spans="1:13" x14ac:dyDescent="0.25">
      <c r="A887" t="str">
        <f>IF(入力シート_上限3千円!$B898="","",ROW()-1)</f>
        <v/>
      </c>
      <c r="B887" t="str">
        <f t="shared" si="177"/>
        <v/>
      </c>
      <c r="C887" t="str">
        <f t="shared" si="176"/>
        <v/>
      </c>
      <c r="D887" t="str">
        <f t="shared" si="176"/>
        <v/>
      </c>
      <c r="E887" s="25" t="str">
        <f t="shared" si="176"/>
        <v/>
      </c>
      <c r="F887" t="str">
        <f t="shared" si="178"/>
        <v/>
      </c>
      <c r="G887" t="str">
        <f t="shared" si="184"/>
        <v/>
      </c>
      <c r="H887" t="str">
        <f t="shared" si="184"/>
        <v/>
      </c>
      <c r="I887" t="str">
        <f t="shared" si="179"/>
        <v/>
      </c>
      <c r="J887" t="str">
        <f t="shared" si="185"/>
        <v/>
      </c>
      <c r="K887" t="str">
        <f t="shared" si="185"/>
        <v/>
      </c>
      <c r="L887" t="str">
        <f>IF(OR($A887="",入力シート_上限3千円!$G$2=""),"",入力シート_上限3千円!$G$2)</f>
        <v/>
      </c>
      <c r="M887" t="str">
        <f>IF(OR($A887="",入力シート_上限3千円!$G$3=""),"",入力シート_上限3千円!$G$3)</f>
        <v/>
      </c>
    </row>
    <row r="888" spans="1:13" x14ac:dyDescent="0.25">
      <c r="A888" t="str">
        <f>IF(入力シート_上限3千円!$B899="","",ROW()-1)</f>
        <v/>
      </c>
      <c r="B888" t="str">
        <f t="shared" si="177"/>
        <v/>
      </c>
      <c r="C888" t="str">
        <f t="shared" si="176"/>
        <v/>
      </c>
      <c r="D888" t="str">
        <f t="shared" si="176"/>
        <v/>
      </c>
      <c r="E888" s="25" t="str">
        <f t="shared" si="176"/>
        <v/>
      </c>
      <c r="F888" t="str">
        <f t="shared" si="178"/>
        <v/>
      </c>
      <c r="G888" t="str">
        <f t="shared" si="184"/>
        <v/>
      </c>
      <c r="H888" t="str">
        <f t="shared" si="184"/>
        <v/>
      </c>
      <c r="I888" t="str">
        <f t="shared" si="179"/>
        <v/>
      </c>
      <c r="J888" t="str">
        <f t="shared" si="185"/>
        <v/>
      </c>
      <c r="K888" t="str">
        <f t="shared" si="185"/>
        <v/>
      </c>
      <c r="L888" t="str">
        <f>IF(OR($A888="",入力シート_上限3千円!$G$2=""),"",入力シート_上限3千円!$G$2)</f>
        <v/>
      </c>
      <c r="M888" t="str">
        <f>IF(OR($A888="",入力シート_上限3千円!$G$3=""),"",入力シート_上限3千円!$G$3)</f>
        <v/>
      </c>
    </row>
    <row r="889" spans="1:13" x14ac:dyDescent="0.25">
      <c r="A889" t="str">
        <f>IF(入力シート_上限3千円!$B900="","",ROW()-1)</f>
        <v/>
      </c>
      <c r="B889" t="str">
        <f t="shared" si="177"/>
        <v/>
      </c>
      <c r="C889" t="str">
        <f t="shared" si="176"/>
        <v/>
      </c>
      <c r="D889" t="str">
        <f t="shared" si="176"/>
        <v/>
      </c>
      <c r="E889" s="25" t="str">
        <f t="shared" si="176"/>
        <v/>
      </c>
      <c r="F889" t="str">
        <f t="shared" si="178"/>
        <v/>
      </c>
      <c r="G889" t="str">
        <f t="shared" si="184"/>
        <v/>
      </c>
      <c r="H889" t="str">
        <f t="shared" si="184"/>
        <v/>
      </c>
      <c r="I889" t="str">
        <f t="shared" si="179"/>
        <v/>
      </c>
      <c r="J889" t="str">
        <f t="shared" si="185"/>
        <v/>
      </c>
      <c r="K889" t="str">
        <f t="shared" si="185"/>
        <v/>
      </c>
      <c r="L889" t="str">
        <f>IF(OR($A889="",入力シート_上限3千円!$G$2=""),"",入力シート_上限3千円!$G$2)</f>
        <v/>
      </c>
      <c r="M889" t="str">
        <f>IF(OR($A889="",入力シート_上限3千円!$G$3=""),"",入力シート_上限3千円!$G$3)</f>
        <v/>
      </c>
    </row>
    <row r="890" spans="1:13" x14ac:dyDescent="0.25">
      <c r="A890" t="str">
        <f>IF(入力シート_上限3千円!$B901="","",ROW()-1)</f>
        <v/>
      </c>
      <c r="B890" t="str">
        <f t="shared" si="177"/>
        <v/>
      </c>
      <c r="C890" t="str">
        <f t="shared" si="176"/>
        <v/>
      </c>
      <c r="D890" t="str">
        <f t="shared" si="176"/>
        <v/>
      </c>
      <c r="E890" s="25" t="str">
        <f t="shared" si="176"/>
        <v/>
      </c>
      <c r="F890" t="str">
        <f t="shared" si="178"/>
        <v/>
      </c>
      <c r="G890" t="str">
        <f t="shared" si="184"/>
        <v/>
      </c>
      <c r="H890" t="str">
        <f t="shared" si="184"/>
        <v/>
      </c>
      <c r="I890" t="str">
        <f t="shared" si="179"/>
        <v/>
      </c>
      <c r="J890" t="str">
        <f t="shared" si="185"/>
        <v/>
      </c>
      <c r="K890" t="str">
        <f t="shared" si="185"/>
        <v/>
      </c>
      <c r="L890" t="str">
        <f>IF(OR($A890="",入力シート_上限3千円!$G$2=""),"",入力シート_上限3千円!$G$2)</f>
        <v/>
      </c>
      <c r="M890" t="str">
        <f>IF(OR($A890="",入力シート_上限3千円!$G$3=""),"",入力シート_上限3千円!$G$3)</f>
        <v/>
      </c>
    </row>
    <row r="891" spans="1:13" x14ac:dyDescent="0.25">
      <c r="A891" t="str">
        <f>IF(入力シート_上限3千円!$B902="","",ROW()-1)</f>
        <v/>
      </c>
      <c r="B891" t="str">
        <f t="shared" si="177"/>
        <v/>
      </c>
      <c r="C891" t="str">
        <f t="shared" si="176"/>
        <v/>
      </c>
      <c r="D891" t="str">
        <f t="shared" si="176"/>
        <v/>
      </c>
      <c r="E891" s="25" t="str">
        <f t="shared" si="176"/>
        <v/>
      </c>
      <c r="F891" t="str">
        <f t="shared" si="178"/>
        <v/>
      </c>
      <c r="G891" t="str">
        <f t="shared" si="184"/>
        <v/>
      </c>
      <c r="H891" t="str">
        <f t="shared" si="184"/>
        <v/>
      </c>
      <c r="I891" t="str">
        <f t="shared" si="179"/>
        <v/>
      </c>
      <c r="J891" t="str">
        <f t="shared" si="185"/>
        <v/>
      </c>
      <c r="K891" t="str">
        <f t="shared" si="185"/>
        <v/>
      </c>
      <c r="L891" t="str">
        <f>IF(OR($A891="",入力シート_上限3千円!$G$2=""),"",入力シート_上限3千円!$G$2)</f>
        <v/>
      </c>
      <c r="M891" t="str">
        <f>IF(OR($A891="",入力シート_上限3千円!$G$3=""),"",入力シート_上限3千円!$G$3)</f>
        <v/>
      </c>
    </row>
    <row r="892" spans="1:13" x14ac:dyDescent="0.25">
      <c r="A892" t="str">
        <f>IF(入力シート_上限3千円!$B903="","",ROW()-1)</f>
        <v/>
      </c>
      <c r="B892" t="str">
        <f t="shared" si="177"/>
        <v/>
      </c>
      <c r="C892" t="str">
        <f t="shared" si="177"/>
        <v/>
      </c>
      <c r="D892" t="str">
        <f t="shared" si="177"/>
        <v/>
      </c>
      <c r="E892" s="25" t="str">
        <f t="shared" si="177"/>
        <v/>
      </c>
      <c r="F892" t="str">
        <f t="shared" si="178"/>
        <v/>
      </c>
      <c r="G892" t="str">
        <f t="shared" si="184"/>
        <v/>
      </c>
      <c r="H892" t="str">
        <f t="shared" si="184"/>
        <v/>
      </c>
      <c r="I892" t="str">
        <f t="shared" si="179"/>
        <v/>
      </c>
      <c r="J892" t="str">
        <f t="shared" si="185"/>
        <v/>
      </c>
      <c r="K892" t="str">
        <f t="shared" si="185"/>
        <v/>
      </c>
      <c r="L892" t="str">
        <f>IF(OR($A892="",入力シート_上限3千円!$G$2=""),"",入力シート_上限3千円!$G$2)</f>
        <v/>
      </c>
      <c r="M892" t="str">
        <f>IF(OR($A892="",入力シート_上限3千円!$G$3=""),"",入力シート_上限3千円!$G$3)</f>
        <v/>
      </c>
    </row>
    <row r="893" spans="1:13" x14ac:dyDescent="0.25">
      <c r="A893" t="str">
        <f>IF(入力シート_上限3千円!$B904="","",ROW()-1)</f>
        <v/>
      </c>
      <c r="B893" t="str">
        <f t="shared" ref="B893:E901" si="186">IFERROR(IF(VLOOKUP($A893,実績一覧,COLUMN(),FALSE)=0,"",VLOOKUP($A893,実績一覧,COLUMN(),FALSE)),"")</f>
        <v/>
      </c>
      <c r="C893" t="str">
        <f t="shared" si="186"/>
        <v/>
      </c>
      <c r="D893" t="str">
        <f t="shared" si="186"/>
        <v/>
      </c>
      <c r="E893" s="25" t="str">
        <f t="shared" si="186"/>
        <v/>
      </c>
      <c r="F893" t="str">
        <f t="shared" si="178"/>
        <v/>
      </c>
      <c r="G893" t="str">
        <f t="shared" si="184"/>
        <v/>
      </c>
      <c r="H893" t="str">
        <f t="shared" si="184"/>
        <v/>
      </c>
      <c r="I893" t="str">
        <f t="shared" si="179"/>
        <v/>
      </c>
      <c r="J893" t="str">
        <f t="shared" si="185"/>
        <v/>
      </c>
      <c r="K893" t="str">
        <f t="shared" si="185"/>
        <v/>
      </c>
      <c r="L893" t="str">
        <f>IF(OR($A893="",入力シート_上限3千円!$G$2=""),"",入力シート_上限3千円!$G$2)</f>
        <v/>
      </c>
      <c r="M893" t="str">
        <f>IF(OR($A893="",入力シート_上限3千円!$G$3=""),"",入力シート_上限3千円!$G$3)</f>
        <v/>
      </c>
    </row>
    <row r="894" spans="1:13" x14ac:dyDescent="0.25">
      <c r="A894" t="str">
        <f>IF(入力シート_上限3千円!$B905="","",ROW()-1)</f>
        <v/>
      </c>
      <c r="B894" t="str">
        <f t="shared" si="186"/>
        <v/>
      </c>
      <c r="C894" t="str">
        <f t="shared" si="186"/>
        <v/>
      </c>
      <c r="D894" t="str">
        <f t="shared" si="186"/>
        <v/>
      </c>
      <c r="E894" s="25" t="str">
        <f t="shared" si="186"/>
        <v/>
      </c>
      <c r="F894" t="str">
        <f t="shared" si="178"/>
        <v/>
      </c>
      <c r="G894" t="str">
        <f t="shared" si="184"/>
        <v/>
      </c>
      <c r="H894" t="str">
        <f t="shared" si="184"/>
        <v/>
      </c>
      <c r="I894" t="str">
        <f t="shared" si="179"/>
        <v/>
      </c>
      <c r="J894" t="str">
        <f t="shared" si="185"/>
        <v/>
      </c>
      <c r="K894" t="str">
        <f t="shared" si="185"/>
        <v/>
      </c>
      <c r="L894" t="str">
        <f>IF(OR($A894="",入力シート_上限3千円!$G$2=""),"",入力シート_上限3千円!$G$2)</f>
        <v/>
      </c>
      <c r="M894" t="str">
        <f>IF(OR($A894="",入力シート_上限3千円!$G$3=""),"",入力シート_上限3千円!$G$3)</f>
        <v/>
      </c>
    </row>
    <row r="895" spans="1:13" x14ac:dyDescent="0.25">
      <c r="A895" t="str">
        <f>IF(入力シート_上限3千円!$B906="","",ROW()-1)</f>
        <v/>
      </c>
      <c r="B895" t="str">
        <f t="shared" si="186"/>
        <v/>
      </c>
      <c r="C895" t="str">
        <f t="shared" si="186"/>
        <v/>
      </c>
      <c r="D895" t="str">
        <f t="shared" si="186"/>
        <v/>
      </c>
      <c r="E895" s="25" t="str">
        <f t="shared" si="186"/>
        <v/>
      </c>
      <c r="F895" t="str">
        <f t="shared" si="178"/>
        <v/>
      </c>
      <c r="G895" t="str">
        <f t="shared" si="184"/>
        <v/>
      </c>
      <c r="H895" t="str">
        <f t="shared" si="184"/>
        <v/>
      </c>
      <c r="I895" t="str">
        <f t="shared" si="179"/>
        <v/>
      </c>
      <c r="J895" t="str">
        <f t="shared" si="185"/>
        <v/>
      </c>
      <c r="K895" t="str">
        <f t="shared" si="185"/>
        <v/>
      </c>
      <c r="L895" t="str">
        <f>IF(OR($A895="",入力シート_上限3千円!$G$2=""),"",入力シート_上限3千円!$G$2)</f>
        <v/>
      </c>
      <c r="M895" t="str">
        <f>IF(OR($A895="",入力シート_上限3千円!$G$3=""),"",入力シート_上限3千円!$G$3)</f>
        <v/>
      </c>
    </row>
    <row r="896" spans="1:13" x14ac:dyDescent="0.25">
      <c r="A896" t="str">
        <f>IF(入力シート_上限3千円!$B907="","",ROW()-1)</f>
        <v/>
      </c>
      <c r="B896" t="str">
        <f t="shared" si="186"/>
        <v/>
      </c>
      <c r="C896" t="str">
        <f t="shared" si="186"/>
        <v/>
      </c>
      <c r="D896" t="str">
        <f t="shared" si="186"/>
        <v/>
      </c>
      <c r="E896" s="25" t="str">
        <f t="shared" si="186"/>
        <v/>
      </c>
      <c r="F896" t="str">
        <f t="shared" si="178"/>
        <v/>
      </c>
      <c r="G896" t="str">
        <f t="shared" si="184"/>
        <v/>
      </c>
      <c r="H896" t="str">
        <f t="shared" si="184"/>
        <v/>
      </c>
      <c r="I896" t="str">
        <f t="shared" si="179"/>
        <v/>
      </c>
      <c r="J896" t="str">
        <f t="shared" si="185"/>
        <v/>
      </c>
      <c r="K896" t="str">
        <f t="shared" si="185"/>
        <v/>
      </c>
      <c r="L896" t="str">
        <f>IF(OR($A896="",入力シート_上限3千円!$G$2=""),"",入力シート_上限3千円!$G$2)</f>
        <v/>
      </c>
      <c r="M896" t="str">
        <f>IF(OR($A896="",入力シート_上限3千円!$G$3=""),"",入力シート_上限3千円!$G$3)</f>
        <v/>
      </c>
    </row>
    <row r="897" spans="1:13" x14ac:dyDescent="0.25">
      <c r="A897" t="str">
        <f>IF(入力シート_上限3千円!$B908="","",ROW()-1)</f>
        <v/>
      </c>
      <c r="B897" t="str">
        <f t="shared" si="186"/>
        <v/>
      </c>
      <c r="C897" t="str">
        <f t="shared" si="186"/>
        <v/>
      </c>
      <c r="D897" t="str">
        <f t="shared" si="186"/>
        <v/>
      </c>
      <c r="E897" s="25" t="str">
        <f t="shared" si="186"/>
        <v/>
      </c>
      <c r="F897" t="str">
        <f t="shared" si="178"/>
        <v/>
      </c>
      <c r="G897" t="str">
        <f t="shared" si="184"/>
        <v/>
      </c>
      <c r="H897" t="str">
        <f t="shared" si="184"/>
        <v/>
      </c>
      <c r="I897" t="str">
        <f t="shared" si="179"/>
        <v/>
      </c>
      <c r="J897" t="str">
        <f t="shared" si="185"/>
        <v/>
      </c>
      <c r="K897" t="str">
        <f t="shared" si="185"/>
        <v/>
      </c>
      <c r="L897" t="str">
        <f>IF(OR($A897="",入力シート_上限3千円!$G$2=""),"",入力シート_上限3千円!$G$2)</f>
        <v/>
      </c>
      <c r="M897" t="str">
        <f>IF(OR($A897="",入力シート_上限3千円!$G$3=""),"",入力シート_上限3千円!$G$3)</f>
        <v/>
      </c>
    </row>
    <row r="898" spans="1:13" x14ac:dyDescent="0.25">
      <c r="A898" t="str">
        <f>IF(入力シート_上限3千円!$B909="","",ROW()-1)</f>
        <v/>
      </c>
      <c r="B898" t="str">
        <f t="shared" si="186"/>
        <v/>
      </c>
      <c r="C898" t="str">
        <f t="shared" si="186"/>
        <v/>
      </c>
      <c r="D898" t="str">
        <f t="shared" si="186"/>
        <v/>
      </c>
      <c r="E898" s="25" t="str">
        <f t="shared" si="186"/>
        <v/>
      </c>
      <c r="F898" t="str">
        <f t="shared" ref="F898:F901" si="187">IFERROR(IF(VLOOKUP($A898,実績一覧,COLUMN()+3,FALSE)=0,"",VLOOKUP($A898,実績一覧,COLUMN()+3,FALSE)),"")</f>
        <v/>
      </c>
      <c r="G898" t="str">
        <f t="shared" si="184"/>
        <v/>
      </c>
      <c r="H898" t="str">
        <f t="shared" si="184"/>
        <v/>
      </c>
      <c r="I898" t="str">
        <f t="shared" si="179"/>
        <v/>
      </c>
      <c r="J898" t="str">
        <f t="shared" si="185"/>
        <v/>
      </c>
      <c r="K898" t="str">
        <f t="shared" si="185"/>
        <v/>
      </c>
      <c r="L898" t="str">
        <f>IF(OR($A898="",入力シート_上限3千円!$G$2=""),"",入力シート_上限3千円!$G$2)</f>
        <v/>
      </c>
      <c r="M898" t="str">
        <f>IF(OR($A898="",入力シート_上限3千円!$G$3=""),"",入力シート_上限3千円!$G$3)</f>
        <v/>
      </c>
    </row>
    <row r="899" spans="1:13" x14ac:dyDescent="0.25">
      <c r="A899" t="str">
        <f>IF(入力シート_上限3千円!$B910="","",ROW()-1)</f>
        <v/>
      </c>
      <c r="B899" t="str">
        <f t="shared" si="186"/>
        <v/>
      </c>
      <c r="C899" t="str">
        <f t="shared" si="186"/>
        <v/>
      </c>
      <c r="D899" t="str">
        <f t="shared" si="186"/>
        <v/>
      </c>
      <c r="E899" s="25" t="str">
        <f t="shared" si="186"/>
        <v/>
      </c>
      <c r="F899" t="str">
        <f t="shared" si="187"/>
        <v/>
      </c>
      <c r="G899" t="str">
        <f t="shared" si="184"/>
        <v/>
      </c>
      <c r="H899" t="str">
        <f t="shared" si="184"/>
        <v/>
      </c>
      <c r="I899" t="str">
        <f t="shared" si="179"/>
        <v/>
      </c>
      <c r="J899" t="str">
        <f t="shared" si="185"/>
        <v/>
      </c>
      <c r="K899" t="str">
        <f t="shared" si="185"/>
        <v/>
      </c>
      <c r="L899" t="str">
        <f>IF(OR($A899="",入力シート_上限3千円!$G$2=""),"",入力シート_上限3千円!$G$2)</f>
        <v/>
      </c>
      <c r="M899" t="str">
        <f>IF(OR($A899="",入力シート_上限3千円!$G$3=""),"",入力シート_上限3千円!$G$3)</f>
        <v/>
      </c>
    </row>
    <row r="900" spans="1:13" x14ac:dyDescent="0.25">
      <c r="A900" t="str">
        <f>IF(入力シート_上限3千円!$B911="","",ROW()-1)</f>
        <v/>
      </c>
      <c r="B900" t="str">
        <f t="shared" si="186"/>
        <v/>
      </c>
      <c r="C900" t="str">
        <f t="shared" si="186"/>
        <v/>
      </c>
      <c r="D900" t="str">
        <f t="shared" si="186"/>
        <v/>
      </c>
      <c r="E900" s="25" t="str">
        <f t="shared" si="186"/>
        <v/>
      </c>
      <c r="F900" t="str">
        <f t="shared" si="187"/>
        <v/>
      </c>
      <c r="G900" t="str">
        <f t="shared" si="184"/>
        <v/>
      </c>
      <c r="H900" t="str">
        <f t="shared" si="184"/>
        <v/>
      </c>
      <c r="I900" t="str">
        <f t="shared" si="179"/>
        <v/>
      </c>
      <c r="J900" t="str">
        <f t="shared" si="185"/>
        <v/>
      </c>
      <c r="K900" t="str">
        <f t="shared" si="185"/>
        <v/>
      </c>
      <c r="L900" t="str">
        <f>IF(OR($A900="",入力シート_上限3千円!$G$2=""),"",入力シート_上限3千円!$G$2)</f>
        <v/>
      </c>
      <c r="M900" t="str">
        <f>IF(OR($A900="",入力シート_上限3千円!$G$3=""),"",入力シート_上限3千円!$G$3)</f>
        <v/>
      </c>
    </row>
    <row r="901" spans="1:13" x14ac:dyDescent="0.25">
      <c r="A901" t="str">
        <f>IF(入力シート_上限3千円!$B912="","",ROW()-1)</f>
        <v/>
      </c>
      <c r="B901" t="str">
        <f t="shared" si="186"/>
        <v/>
      </c>
      <c r="C901" t="str">
        <f t="shared" si="186"/>
        <v/>
      </c>
      <c r="D901" t="str">
        <f t="shared" si="186"/>
        <v/>
      </c>
      <c r="E901" s="25" t="str">
        <f t="shared" si="186"/>
        <v/>
      </c>
      <c r="F901" t="str">
        <f t="shared" si="187"/>
        <v/>
      </c>
      <c r="G901" t="str">
        <f t="shared" si="184"/>
        <v/>
      </c>
      <c r="H901" t="str">
        <f t="shared" si="184"/>
        <v/>
      </c>
      <c r="I901" t="str">
        <f t="shared" si="179"/>
        <v/>
      </c>
      <c r="J901" t="str">
        <f t="shared" si="185"/>
        <v/>
      </c>
      <c r="K901" t="str">
        <f t="shared" si="185"/>
        <v/>
      </c>
      <c r="L901" t="str">
        <f>IF(OR($A901="",入力シート_上限3千円!$G$2=""),"",入力シート_上限3千円!$G$2)</f>
        <v/>
      </c>
      <c r="M901" t="str">
        <f>IF(OR($A901="",入力シート_上限3千円!$G$3=""),"",入力シート_上限3千円!$G$3)</f>
        <v/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V916"/>
  <sheetViews>
    <sheetView tabSelected="1" view="pageBreakPreview" zoomScale="85" zoomScaleNormal="100" zoomScaleSheetLayoutView="85" workbookViewId="0">
      <selection activeCell="AB16" sqref="AB16"/>
    </sheetView>
  </sheetViews>
  <sheetFormatPr defaultColWidth="9" defaultRowHeight="15.75" x14ac:dyDescent="0.25"/>
  <cols>
    <col min="1" max="1" width="4.375" style="4" customWidth="1"/>
    <col min="2" max="2" width="10.625" style="4" customWidth="1"/>
    <col min="3" max="3" width="10" style="4" customWidth="1"/>
    <col min="4" max="4" width="7.375" style="11" customWidth="1"/>
    <col min="5" max="5" width="7.5" style="11" customWidth="1"/>
    <col min="6" max="6" width="9.125" style="1" customWidth="1"/>
    <col min="7" max="7" width="4.75" style="1" customWidth="1"/>
    <col min="8" max="8" width="13.375" style="1" customWidth="1"/>
    <col min="9" max="9" width="9.25" style="1" bestFit="1" customWidth="1"/>
    <col min="10" max="10" width="3" style="1" customWidth="1"/>
    <col min="11" max="11" width="14.25" style="1" customWidth="1"/>
    <col min="12" max="12" width="3.25" style="1" bestFit="1" customWidth="1"/>
    <col min="13" max="13" width="15.375" style="1" bestFit="1" customWidth="1"/>
    <col min="14" max="14" width="19.875" style="1" customWidth="1"/>
    <col min="15" max="15" width="14.625" style="1" bestFit="1" customWidth="1"/>
    <col min="16" max="16" width="19.375" style="68" customWidth="1"/>
    <col min="17" max="17" width="10" style="1" hidden="1" customWidth="1"/>
    <col min="18" max="21" width="9" style="1" hidden="1" customWidth="1"/>
    <col min="22" max="22" width="7.25" style="1" hidden="1" customWidth="1"/>
    <col min="23" max="16384" width="9" style="1"/>
  </cols>
  <sheetData>
    <row r="1" spans="1:22" ht="21" customHeight="1" x14ac:dyDescent="0.25">
      <c r="B1" s="69" t="s">
        <v>13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1"/>
    </row>
    <row r="2" spans="1:22" ht="21.6" customHeight="1" x14ac:dyDescent="0.25">
      <c r="E2" s="7"/>
      <c r="F2" s="52" t="s">
        <v>14</v>
      </c>
      <c r="G2" s="75"/>
      <c r="H2" s="75"/>
      <c r="I2" s="75"/>
      <c r="J2" s="75"/>
      <c r="K2" s="75"/>
      <c r="L2" s="75"/>
      <c r="P2" s="1"/>
    </row>
    <row r="3" spans="1:22" ht="21.75" customHeight="1" x14ac:dyDescent="0.25">
      <c r="E3" s="7"/>
      <c r="F3" s="52" t="s">
        <v>15</v>
      </c>
      <c r="G3" s="75"/>
      <c r="H3" s="75"/>
      <c r="I3" s="75"/>
      <c r="J3" s="75"/>
      <c r="K3" s="75"/>
      <c r="L3" s="75"/>
      <c r="P3" s="1"/>
    </row>
    <row r="4" spans="1:22" x14ac:dyDescent="0.25">
      <c r="C4" s="1"/>
      <c r="D4" s="1"/>
      <c r="E4" s="1"/>
      <c r="I4" s="7" t="s">
        <v>16</v>
      </c>
      <c r="P4" s="1"/>
    </row>
    <row r="5" spans="1:22" x14ac:dyDescent="0.25">
      <c r="F5" s="6"/>
      <c r="I5" s="7" t="s">
        <v>17</v>
      </c>
      <c r="P5" s="1"/>
    </row>
    <row r="6" spans="1:22" x14ac:dyDescent="0.25">
      <c r="F6" s="6"/>
      <c r="I6" s="2" t="s">
        <v>18</v>
      </c>
      <c r="P6" s="1"/>
    </row>
    <row r="7" spans="1:22" x14ac:dyDescent="0.25">
      <c r="F7" s="6"/>
      <c r="I7" s="2" t="s">
        <v>19</v>
      </c>
      <c r="P7" s="1"/>
    </row>
    <row r="8" spans="1:22" x14ac:dyDescent="0.25">
      <c r="F8" s="6"/>
      <c r="I8" s="7" t="s">
        <v>20</v>
      </c>
      <c r="P8" s="1"/>
    </row>
    <row r="9" spans="1:22" x14ac:dyDescent="0.25">
      <c r="F9" s="6"/>
      <c r="I9" s="2" t="s">
        <v>21</v>
      </c>
      <c r="N9" s="2"/>
      <c r="P9" s="1"/>
    </row>
    <row r="10" spans="1:22" ht="21.75" customHeight="1" x14ac:dyDescent="0.25">
      <c r="B10" s="6"/>
      <c r="C10" s="6"/>
      <c r="D10" s="6"/>
      <c r="E10" s="6"/>
      <c r="F10" s="6"/>
      <c r="G10" s="6"/>
      <c r="H10" s="6"/>
      <c r="I10" s="60" t="s">
        <v>22</v>
      </c>
      <c r="J10" s="6"/>
      <c r="K10" s="6"/>
      <c r="L10" s="6"/>
      <c r="M10" s="6"/>
      <c r="N10" s="2"/>
      <c r="O10" s="6"/>
      <c r="P10" s="1"/>
    </row>
    <row r="11" spans="1:22" ht="21.75" customHeight="1" x14ac:dyDescent="0.25">
      <c r="A11" s="71"/>
      <c r="B11" s="74" t="s">
        <v>23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1"/>
    </row>
    <row r="12" spans="1:22" ht="57.75" customHeight="1" x14ac:dyDescent="0.25">
      <c r="A12" s="71"/>
      <c r="B12" s="8" t="s">
        <v>24</v>
      </c>
      <c r="C12" s="10" t="s">
        <v>2</v>
      </c>
      <c r="D12" s="10" t="s">
        <v>25</v>
      </c>
      <c r="E12" s="10" t="s">
        <v>4</v>
      </c>
      <c r="F12" s="72" t="s">
        <v>5</v>
      </c>
      <c r="G12" s="73"/>
      <c r="H12" s="19" t="s">
        <v>6</v>
      </c>
      <c r="I12" s="76" t="s">
        <v>7</v>
      </c>
      <c r="J12" s="76"/>
      <c r="K12" s="61" t="s">
        <v>26</v>
      </c>
      <c r="L12" s="19" t="s">
        <v>27</v>
      </c>
      <c r="M12" s="61" t="s">
        <v>28</v>
      </c>
      <c r="N12" s="20" t="s">
        <v>29</v>
      </c>
      <c r="O12" s="19" t="s">
        <v>30</v>
      </c>
      <c r="P12" s="21" t="s">
        <v>31</v>
      </c>
      <c r="Q12" s="15" t="s">
        <v>32</v>
      </c>
      <c r="R12" s="15" t="s">
        <v>33</v>
      </c>
      <c r="S12" s="15" t="s">
        <v>34</v>
      </c>
      <c r="T12" s="15" t="s">
        <v>35</v>
      </c>
      <c r="U12" s="15" t="s">
        <v>36</v>
      </c>
      <c r="V12" s="15" t="s">
        <v>37</v>
      </c>
    </row>
    <row r="13" spans="1:22" ht="21.75" customHeight="1" x14ac:dyDescent="0.25">
      <c r="A13" s="4">
        <v>1</v>
      </c>
      <c r="B13" s="9"/>
      <c r="C13" s="23"/>
      <c r="D13" s="12"/>
      <c r="E13" s="16"/>
      <c r="F13" s="3"/>
      <c r="G13" s="5" t="s">
        <v>38</v>
      </c>
      <c r="H13" s="21" t="str">
        <f t="shared" ref="H13:H76" si="0">IF($E13="","",IF($R13=7,"休日",IF(AND($T13=1,$S13=7),"休日",IF(AND($R13=1,$U13=1),"休日",IF(AND($T13=1,$U13=1),"休日","平日")))))</f>
        <v/>
      </c>
      <c r="I13" s="21" t="str">
        <f>IF($F13="","",IF($H13="平日",2*$F13,IF($H13="休日",1*$F13,"")))</f>
        <v/>
      </c>
      <c r="J13" s="21" t="s">
        <v>39</v>
      </c>
      <c r="K13" s="24"/>
      <c r="L13" s="21" t="str">
        <f t="shared" ref="L13:L76" si="1">IF($B13="","","～")</f>
        <v/>
      </c>
      <c r="M13" s="24"/>
      <c r="N13" s="24"/>
      <c r="O13" s="21" t="str">
        <f>IF(AND($K13="",$M13="",$N13=""),"",IF($N13="",$M13-$K13+1,IF(AND($K13="",$M13=""),LEN(TRIM(N13))-LEN(SUBSTITUTE(TRIM(N13),",",""))+1,$M13-$K13+1+LEN(TRIM(N13))-LEN(SUBSTITUTE(TRIM(N13),",",""))+1)))</f>
        <v/>
      </c>
      <c r="P13" s="21" t="str">
        <f>IFERROR($I13-$O13,"")</f>
        <v/>
      </c>
      <c r="Q13" s="18">
        <f>$E13+1</f>
        <v>1</v>
      </c>
      <c r="R13" s="1">
        <f>WEEKDAY($E13,1)</f>
        <v>7</v>
      </c>
      <c r="S13" s="1">
        <f>WEEKDAY($Q13,1)</f>
        <v>1</v>
      </c>
      <c r="T13" s="1">
        <f>COUNTIF(【編集不可】祝日一覧!$B$1:$B$23,$E13)</f>
        <v>0</v>
      </c>
      <c r="U13" s="1">
        <f>COUNTIF(【編集不可】祝日一覧!$B$1:$B$23,$Q13)</f>
        <v>0</v>
      </c>
      <c r="V13" s="1" t="str">
        <f ca="1">$B13&amp;"-"&amp;COUNTIF($B$13:INDIRECT("B"&amp;12+A13),B13)</f>
        <v>-0</v>
      </c>
    </row>
    <row r="14" spans="1:22" ht="21.75" customHeight="1" x14ac:dyDescent="0.25">
      <c r="A14" s="4">
        <v>2</v>
      </c>
      <c r="B14" s="9"/>
      <c r="C14" s="23"/>
      <c r="D14" s="12"/>
      <c r="E14" s="16"/>
      <c r="F14" s="3"/>
      <c r="G14" s="5" t="s">
        <v>38</v>
      </c>
      <c r="H14" s="21" t="str">
        <f t="shared" si="0"/>
        <v/>
      </c>
      <c r="I14" s="21" t="str">
        <f t="shared" ref="I14:I77" si="2">IF($F14="","",IF($H14="平日",2*$F14,IF($H14="休日",1*$F14,"")))</f>
        <v/>
      </c>
      <c r="J14" s="21" t="s">
        <v>39</v>
      </c>
      <c r="K14" s="24"/>
      <c r="L14" s="21" t="str">
        <f t="shared" si="1"/>
        <v/>
      </c>
      <c r="M14" s="24"/>
      <c r="N14" s="24"/>
      <c r="O14" s="21" t="str">
        <f t="shared" ref="O14:O77" si="3">IF(AND($K14="",$M14="",$N14=""),"",IF($N14="",$M14-$K14+1,IF(AND($K14="",$M14=""),LEN(TRIM(N14))-LEN(SUBSTITUTE(TRIM(N14),",",""))+1,$M14-$K14+1+LEN(TRIM(N14))-LEN(SUBSTITUTE(TRIM(N14),",",""))+1)))</f>
        <v/>
      </c>
      <c r="P14" s="21" t="str">
        <f t="shared" ref="P14:P77" si="4">IFERROR($I14-$O14,"")</f>
        <v/>
      </c>
      <c r="Q14" s="18">
        <f t="shared" ref="Q14:Q77" si="5">$E14+1</f>
        <v>1</v>
      </c>
      <c r="R14" s="1">
        <f t="shared" ref="R14:R77" si="6">WEEKDAY($E14,1)</f>
        <v>7</v>
      </c>
      <c r="S14" s="1">
        <f t="shared" ref="S14:S77" si="7">WEEKDAY($Q14,1)</f>
        <v>1</v>
      </c>
      <c r="T14" s="1">
        <f>COUNTIF(【編集不可】祝日一覧!$B$1:$B$23,$E14)</f>
        <v>0</v>
      </c>
      <c r="U14" s="1">
        <f>COUNTIF(【編集不可】祝日一覧!$B$1:$B$23,$Q14)</f>
        <v>0</v>
      </c>
      <c r="V14" s="1" t="str">
        <f ca="1">$B14&amp;"-"&amp;COUNTIF($B$13:INDIRECT("B"&amp;12+A14),B14)</f>
        <v>-0</v>
      </c>
    </row>
    <row r="15" spans="1:22" ht="21.75" customHeight="1" x14ac:dyDescent="0.25">
      <c r="A15" s="4">
        <v>3</v>
      </c>
      <c r="B15" s="9"/>
      <c r="C15" s="23"/>
      <c r="D15" s="12"/>
      <c r="E15" s="16"/>
      <c r="F15" s="3"/>
      <c r="G15" s="5" t="s">
        <v>38</v>
      </c>
      <c r="H15" s="21" t="str">
        <f t="shared" si="0"/>
        <v/>
      </c>
      <c r="I15" s="21" t="str">
        <f t="shared" si="2"/>
        <v/>
      </c>
      <c r="J15" s="21" t="s">
        <v>39</v>
      </c>
      <c r="K15" s="24"/>
      <c r="L15" s="21" t="str">
        <f t="shared" si="1"/>
        <v/>
      </c>
      <c r="M15" s="24"/>
      <c r="N15" s="24"/>
      <c r="O15" s="21" t="str">
        <f t="shared" si="3"/>
        <v/>
      </c>
      <c r="P15" s="21" t="str">
        <f t="shared" si="4"/>
        <v/>
      </c>
      <c r="Q15" s="18">
        <f t="shared" si="5"/>
        <v>1</v>
      </c>
      <c r="R15" s="1">
        <f t="shared" si="6"/>
        <v>7</v>
      </c>
      <c r="S15" s="1">
        <f t="shared" si="7"/>
        <v>1</v>
      </c>
      <c r="T15" s="1">
        <f>COUNTIF(【編集不可】祝日一覧!$B$1:$B$23,$E15)</f>
        <v>0</v>
      </c>
      <c r="U15" s="1">
        <f>COUNTIF(【編集不可】祝日一覧!$B$1:$B$23,$Q15)</f>
        <v>0</v>
      </c>
      <c r="V15" s="1" t="str">
        <f ca="1">$B15&amp;"-"&amp;COUNTIF($B$13:INDIRECT("B"&amp;12+A15),B15)</f>
        <v>-0</v>
      </c>
    </row>
    <row r="16" spans="1:22" ht="21.75" customHeight="1" x14ac:dyDescent="0.25">
      <c r="A16" s="4">
        <v>4</v>
      </c>
      <c r="B16" s="9"/>
      <c r="C16" s="23"/>
      <c r="D16" s="12"/>
      <c r="E16" s="16"/>
      <c r="F16" s="3"/>
      <c r="G16" s="5" t="s">
        <v>38</v>
      </c>
      <c r="H16" s="21" t="str">
        <f t="shared" si="0"/>
        <v/>
      </c>
      <c r="I16" s="21" t="str">
        <f t="shared" si="2"/>
        <v/>
      </c>
      <c r="J16" s="21" t="s">
        <v>39</v>
      </c>
      <c r="K16" s="24"/>
      <c r="L16" s="21" t="str">
        <f t="shared" si="1"/>
        <v/>
      </c>
      <c r="M16" s="24"/>
      <c r="N16" s="24"/>
      <c r="O16" s="21" t="str">
        <f t="shared" si="3"/>
        <v/>
      </c>
      <c r="P16" s="21" t="str">
        <f t="shared" si="4"/>
        <v/>
      </c>
      <c r="Q16" s="18">
        <f t="shared" si="5"/>
        <v>1</v>
      </c>
      <c r="R16" s="1">
        <f t="shared" si="6"/>
        <v>7</v>
      </c>
      <c r="S16" s="1">
        <f t="shared" si="7"/>
        <v>1</v>
      </c>
      <c r="T16" s="1">
        <f>COUNTIF(【編集不可】祝日一覧!$B$1:$B$23,$E16)</f>
        <v>0</v>
      </c>
      <c r="U16" s="1">
        <f>COUNTIF(【編集不可】祝日一覧!$B$1:$B$23,$Q16)</f>
        <v>0</v>
      </c>
      <c r="V16" s="1" t="str">
        <f ca="1">$B16&amp;"-"&amp;COUNTIF($B$13:INDIRECT("B"&amp;12+A16),B16)</f>
        <v>-0</v>
      </c>
    </row>
    <row r="17" spans="1:22" ht="21.75" customHeight="1" x14ac:dyDescent="0.25">
      <c r="A17" s="4">
        <v>5</v>
      </c>
      <c r="B17" s="9"/>
      <c r="C17" s="23"/>
      <c r="D17" s="12"/>
      <c r="E17" s="16"/>
      <c r="F17" s="3"/>
      <c r="G17" s="5" t="s">
        <v>38</v>
      </c>
      <c r="H17" s="21" t="str">
        <f t="shared" si="0"/>
        <v/>
      </c>
      <c r="I17" s="21" t="str">
        <f t="shared" si="2"/>
        <v/>
      </c>
      <c r="J17" s="21" t="s">
        <v>39</v>
      </c>
      <c r="K17" s="24"/>
      <c r="L17" s="21" t="str">
        <f t="shared" si="1"/>
        <v/>
      </c>
      <c r="M17" s="24"/>
      <c r="N17" s="24"/>
      <c r="O17" s="21" t="str">
        <f t="shared" si="3"/>
        <v/>
      </c>
      <c r="P17" s="21" t="str">
        <f t="shared" si="4"/>
        <v/>
      </c>
      <c r="Q17" s="18">
        <f t="shared" si="5"/>
        <v>1</v>
      </c>
      <c r="R17" s="1">
        <f t="shared" si="6"/>
        <v>7</v>
      </c>
      <c r="S17" s="1">
        <f t="shared" si="7"/>
        <v>1</v>
      </c>
      <c r="T17" s="1">
        <f>COUNTIF(【編集不可】祝日一覧!$B$1:$B$23,$E17)</f>
        <v>0</v>
      </c>
      <c r="U17" s="1">
        <f>COUNTIF(【編集不可】祝日一覧!$B$1:$B$23,$Q17)</f>
        <v>0</v>
      </c>
      <c r="V17" s="1" t="str">
        <f ca="1">$B17&amp;"-"&amp;COUNTIF($B$13:INDIRECT("B"&amp;12+A17),B17)</f>
        <v>-0</v>
      </c>
    </row>
    <row r="18" spans="1:22" ht="21.75" customHeight="1" x14ac:dyDescent="0.25">
      <c r="A18" s="4">
        <v>6</v>
      </c>
      <c r="B18" s="9"/>
      <c r="C18" s="23"/>
      <c r="D18" s="12"/>
      <c r="E18" s="16"/>
      <c r="F18" s="3"/>
      <c r="G18" s="5" t="s">
        <v>38</v>
      </c>
      <c r="H18" s="21" t="str">
        <f t="shared" si="0"/>
        <v/>
      </c>
      <c r="I18" s="21" t="str">
        <f t="shared" si="2"/>
        <v/>
      </c>
      <c r="J18" s="21" t="s">
        <v>39</v>
      </c>
      <c r="K18" s="24"/>
      <c r="L18" s="21" t="str">
        <f t="shared" si="1"/>
        <v/>
      </c>
      <c r="M18" s="24"/>
      <c r="N18" s="24"/>
      <c r="O18" s="21" t="str">
        <f t="shared" si="3"/>
        <v/>
      </c>
      <c r="P18" s="21" t="str">
        <f t="shared" si="4"/>
        <v/>
      </c>
      <c r="Q18" s="18">
        <f t="shared" si="5"/>
        <v>1</v>
      </c>
      <c r="R18" s="1">
        <f t="shared" si="6"/>
        <v>7</v>
      </c>
      <c r="S18" s="1">
        <f t="shared" si="7"/>
        <v>1</v>
      </c>
      <c r="T18" s="1">
        <f>COUNTIF(【編集不可】祝日一覧!$B$1:$B$23,$E18)</f>
        <v>0</v>
      </c>
      <c r="U18" s="1">
        <f>COUNTIF(【編集不可】祝日一覧!$B$1:$B$23,$Q18)</f>
        <v>0</v>
      </c>
      <c r="V18" s="1" t="str">
        <f ca="1">$B18&amp;"-"&amp;COUNTIF($B$13:INDIRECT("B"&amp;12+A18),B18)</f>
        <v>-0</v>
      </c>
    </row>
    <row r="19" spans="1:22" ht="21.75" customHeight="1" x14ac:dyDescent="0.25">
      <c r="A19" s="4">
        <v>7</v>
      </c>
      <c r="B19" s="9"/>
      <c r="C19" s="23"/>
      <c r="D19" s="12"/>
      <c r="E19" s="16"/>
      <c r="F19" s="3"/>
      <c r="G19" s="5" t="s">
        <v>38</v>
      </c>
      <c r="H19" s="21" t="str">
        <f t="shared" si="0"/>
        <v/>
      </c>
      <c r="I19" s="21" t="str">
        <f t="shared" si="2"/>
        <v/>
      </c>
      <c r="J19" s="21" t="s">
        <v>39</v>
      </c>
      <c r="K19" s="24"/>
      <c r="L19" s="21" t="str">
        <f t="shared" si="1"/>
        <v/>
      </c>
      <c r="M19" s="24"/>
      <c r="N19" s="24"/>
      <c r="O19" s="21" t="str">
        <f t="shared" si="3"/>
        <v/>
      </c>
      <c r="P19" s="21" t="str">
        <f t="shared" si="4"/>
        <v/>
      </c>
      <c r="Q19" s="18">
        <f t="shared" si="5"/>
        <v>1</v>
      </c>
      <c r="R19" s="1">
        <f t="shared" si="6"/>
        <v>7</v>
      </c>
      <c r="S19" s="1">
        <f t="shared" si="7"/>
        <v>1</v>
      </c>
      <c r="T19" s="1">
        <f>COUNTIF(【編集不可】祝日一覧!$B$1:$B$23,$E19)</f>
        <v>0</v>
      </c>
      <c r="U19" s="1">
        <f>COUNTIF(【編集不可】祝日一覧!$B$1:$B$23,$Q19)</f>
        <v>0</v>
      </c>
      <c r="V19" s="1" t="str">
        <f ca="1">$B19&amp;"-"&amp;COUNTIF($B$13:INDIRECT("B"&amp;12+A19),B19)</f>
        <v>-0</v>
      </c>
    </row>
    <row r="20" spans="1:22" ht="21.75" customHeight="1" x14ac:dyDescent="0.25">
      <c r="A20" s="4">
        <v>8</v>
      </c>
      <c r="B20" s="9"/>
      <c r="C20" s="23"/>
      <c r="D20" s="12"/>
      <c r="E20" s="16"/>
      <c r="F20" s="3"/>
      <c r="G20" s="5" t="s">
        <v>38</v>
      </c>
      <c r="H20" s="21" t="str">
        <f t="shared" si="0"/>
        <v/>
      </c>
      <c r="I20" s="21" t="str">
        <f t="shared" si="2"/>
        <v/>
      </c>
      <c r="J20" s="21" t="s">
        <v>39</v>
      </c>
      <c r="K20" s="24"/>
      <c r="L20" s="21" t="str">
        <f t="shared" si="1"/>
        <v/>
      </c>
      <c r="M20" s="24"/>
      <c r="N20" s="24"/>
      <c r="O20" s="21" t="str">
        <f t="shared" si="3"/>
        <v/>
      </c>
      <c r="P20" s="21" t="str">
        <f t="shared" si="4"/>
        <v/>
      </c>
      <c r="Q20" s="18">
        <f t="shared" si="5"/>
        <v>1</v>
      </c>
      <c r="R20" s="1">
        <f t="shared" si="6"/>
        <v>7</v>
      </c>
      <c r="S20" s="1">
        <f t="shared" si="7"/>
        <v>1</v>
      </c>
      <c r="T20" s="1">
        <f>COUNTIF(【編集不可】祝日一覧!$B$1:$B$23,$E20)</f>
        <v>0</v>
      </c>
      <c r="U20" s="1">
        <f>COUNTIF(【編集不可】祝日一覧!$B$1:$B$23,$Q20)</f>
        <v>0</v>
      </c>
      <c r="V20" s="1" t="str">
        <f ca="1">$B20&amp;"-"&amp;COUNTIF($B$13:INDIRECT("B"&amp;12+A20),B20)</f>
        <v>-0</v>
      </c>
    </row>
    <row r="21" spans="1:22" ht="21.75" customHeight="1" x14ac:dyDescent="0.25">
      <c r="A21" s="4">
        <v>9</v>
      </c>
      <c r="B21" s="9"/>
      <c r="C21" s="23"/>
      <c r="D21" s="12"/>
      <c r="E21" s="12"/>
      <c r="F21" s="3"/>
      <c r="G21" s="5" t="s">
        <v>38</v>
      </c>
      <c r="H21" s="21" t="str">
        <f t="shared" si="0"/>
        <v/>
      </c>
      <c r="I21" s="21" t="str">
        <f t="shared" si="2"/>
        <v/>
      </c>
      <c r="J21" s="21" t="s">
        <v>39</v>
      </c>
      <c r="K21" s="24"/>
      <c r="L21" s="21" t="str">
        <f t="shared" si="1"/>
        <v/>
      </c>
      <c r="M21" s="24"/>
      <c r="N21" s="24"/>
      <c r="O21" s="21" t="str">
        <f t="shared" si="3"/>
        <v/>
      </c>
      <c r="P21" s="21" t="str">
        <f t="shared" si="4"/>
        <v/>
      </c>
      <c r="Q21" s="18">
        <f t="shared" si="5"/>
        <v>1</v>
      </c>
      <c r="R21" s="1">
        <f t="shared" si="6"/>
        <v>7</v>
      </c>
      <c r="S21" s="1">
        <f t="shared" si="7"/>
        <v>1</v>
      </c>
      <c r="T21" s="1">
        <f>COUNTIF(【編集不可】祝日一覧!$B$1:$B$23,$E21)</f>
        <v>0</v>
      </c>
      <c r="U21" s="1">
        <f>COUNTIF(【編集不可】祝日一覧!$B$1:$B$23,$Q21)</f>
        <v>0</v>
      </c>
      <c r="V21" s="1" t="str">
        <f ca="1">$B21&amp;"-"&amp;COUNTIF($B$13:INDIRECT("B"&amp;12+A21),B21)</f>
        <v>-0</v>
      </c>
    </row>
    <row r="22" spans="1:22" ht="21.75" customHeight="1" x14ac:dyDescent="0.25">
      <c r="A22" s="4">
        <v>10</v>
      </c>
      <c r="B22" s="9"/>
      <c r="C22" s="23"/>
      <c r="D22" s="12"/>
      <c r="E22" s="12"/>
      <c r="F22" s="3"/>
      <c r="G22" s="5" t="s">
        <v>38</v>
      </c>
      <c r="H22" s="21" t="str">
        <f t="shared" si="0"/>
        <v/>
      </c>
      <c r="I22" s="21" t="str">
        <f t="shared" si="2"/>
        <v/>
      </c>
      <c r="J22" s="21" t="s">
        <v>39</v>
      </c>
      <c r="K22" s="24"/>
      <c r="L22" s="21" t="str">
        <f t="shared" si="1"/>
        <v/>
      </c>
      <c r="M22" s="24"/>
      <c r="N22" s="24"/>
      <c r="O22" s="21" t="str">
        <f t="shared" si="3"/>
        <v/>
      </c>
      <c r="P22" s="21" t="str">
        <f t="shared" si="4"/>
        <v/>
      </c>
      <c r="Q22" s="18">
        <f t="shared" si="5"/>
        <v>1</v>
      </c>
      <c r="R22" s="1">
        <f t="shared" si="6"/>
        <v>7</v>
      </c>
      <c r="S22" s="1">
        <f t="shared" si="7"/>
        <v>1</v>
      </c>
      <c r="T22" s="1">
        <f>COUNTIF(【編集不可】祝日一覧!$B$1:$B$23,$E22)</f>
        <v>0</v>
      </c>
      <c r="U22" s="1">
        <f>COUNTIF(【編集不可】祝日一覧!$B$1:$B$23,$Q22)</f>
        <v>0</v>
      </c>
      <c r="V22" s="1" t="str">
        <f ca="1">$B22&amp;"-"&amp;COUNTIF($B$13:INDIRECT("B"&amp;12+A22),B22)</f>
        <v>-0</v>
      </c>
    </row>
    <row r="23" spans="1:22" ht="21.75" customHeight="1" x14ac:dyDescent="0.25">
      <c r="A23" s="4">
        <v>11</v>
      </c>
      <c r="B23" s="9"/>
      <c r="C23" s="23"/>
      <c r="D23" s="12"/>
      <c r="E23" s="12"/>
      <c r="F23" s="3"/>
      <c r="G23" s="5" t="s">
        <v>38</v>
      </c>
      <c r="H23" s="21" t="str">
        <f t="shared" si="0"/>
        <v/>
      </c>
      <c r="I23" s="21" t="str">
        <f t="shared" si="2"/>
        <v/>
      </c>
      <c r="J23" s="21" t="s">
        <v>39</v>
      </c>
      <c r="K23" s="24"/>
      <c r="L23" s="21" t="str">
        <f t="shared" si="1"/>
        <v/>
      </c>
      <c r="M23" s="24"/>
      <c r="N23" s="24"/>
      <c r="O23" s="21" t="str">
        <f t="shared" si="3"/>
        <v/>
      </c>
      <c r="P23" s="21" t="str">
        <f t="shared" si="4"/>
        <v/>
      </c>
      <c r="Q23" s="18">
        <f t="shared" si="5"/>
        <v>1</v>
      </c>
      <c r="R23" s="1">
        <f t="shared" si="6"/>
        <v>7</v>
      </c>
      <c r="S23" s="1">
        <f t="shared" si="7"/>
        <v>1</v>
      </c>
      <c r="T23" s="1">
        <f>COUNTIF(【編集不可】祝日一覧!$B$1:$B$23,$E23)</f>
        <v>0</v>
      </c>
      <c r="U23" s="1">
        <f>COUNTIF(【編集不可】祝日一覧!$B$1:$B$23,$Q23)</f>
        <v>0</v>
      </c>
      <c r="V23" s="1" t="str">
        <f ca="1">$B23&amp;"-"&amp;COUNTIF($B$13:INDIRECT("B"&amp;12+A23),B23)</f>
        <v>-0</v>
      </c>
    </row>
    <row r="24" spans="1:22" ht="21.75" customHeight="1" x14ac:dyDescent="0.25">
      <c r="A24" s="4">
        <v>12</v>
      </c>
      <c r="B24" s="9"/>
      <c r="C24" s="23"/>
      <c r="D24" s="12"/>
      <c r="E24" s="12"/>
      <c r="F24" s="3"/>
      <c r="G24" s="5" t="s">
        <v>38</v>
      </c>
      <c r="H24" s="21" t="str">
        <f t="shared" si="0"/>
        <v/>
      </c>
      <c r="I24" s="21" t="str">
        <f t="shared" si="2"/>
        <v/>
      </c>
      <c r="J24" s="21" t="s">
        <v>39</v>
      </c>
      <c r="K24" s="24"/>
      <c r="L24" s="21" t="str">
        <f t="shared" si="1"/>
        <v/>
      </c>
      <c r="M24" s="24"/>
      <c r="N24" s="24"/>
      <c r="O24" s="21" t="str">
        <f t="shared" si="3"/>
        <v/>
      </c>
      <c r="P24" s="21" t="str">
        <f t="shared" si="4"/>
        <v/>
      </c>
      <c r="Q24" s="18">
        <f t="shared" si="5"/>
        <v>1</v>
      </c>
      <c r="R24" s="1">
        <f t="shared" si="6"/>
        <v>7</v>
      </c>
      <c r="S24" s="1">
        <f t="shared" si="7"/>
        <v>1</v>
      </c>
      <c r="T24" s="1">
        <f>COUNTIF(【編集不可】祝日一覧!$B$1:$B$23,$E24)</f>
        <v>0</v>
      </c>
      <c r="U24" s="1">
        <f>COUNTIF(【編集不可】祝日一覧!$B$1:$B$23,$Q24)</f>
        <v>0</v>
      </c>
      <c r="V24" s="1" t="str">
        <f ca="1">$B24&amp;"-"&amp;COUNTIF($B$13:INDIRECT("B"&amp;12+A24),B24)</f>
        <v>-0</v>
      </c>
    </row>
    <row r="25" spans="1:22" ht="21.75" customHeight="1" x14ac:dyDescent="0.25">
      <c r="A25" s="4">
        <v>13</v>
      </c>
      <c r="B25" s="9"/>
      <c r="C25" s="23"/>
      <c r="D25" s="12"/>
      <c r="E25" s="12"/>
      <c r="F25" s="3"/>
      <c r="G25" s="5" t="s">
        <v>38</v>
      </c>
      <c r="H25" s="21" t="str">
        <f t="shared" si="0"/>
        <v/>
      </c>
      <c r="I25" s="21" t="str">
        <f t="shared" si="2"/>
        <v/>
      </c>
      <c r="J25" s="21" t="s">
        <v>39</v>
      </c>
      <c r="K25" s="24"/>
      <c r="L25" s="21" t="str">
        <f t="shared" si="1"/>
        <v/>
      </c>
      <c r="M25" s="24"/>
      <c r="N25" s="24"/>
      <c r="O25" s="21" t="str">
        <f t="shared" si="3"/>
        <v/>
      </c>
      <c r="P25" s="21" t="str">
        <f t="shared" si="4"/>
        <v/>
      </c>
      <c r="Q25" s="18">
        <f t="shared" si="5"/>
        <v>1</v>
      </c>
      <c r="R25" s="1">
        <f t="shared" si="6"/>
        <v>7</v>
      </c>
      <c r="S25" s="1">
        <f t="shared" si="7"/>
        <v>1</v>
      </c>
      <c r="T25" s="1">
        <f>COUNTIF(【編集不可】祝日一覧!$B$1:$B$23,$E25)</f>
        <v>0</v>
      </c>
      <c r="U25" s="1">
        <f>COUNTIF(【編集不可】祝日一覧!$B$1:$B$23,$Q25)</f>
        <v>0</v>
      </c>
      <c r="V25" s="1" t="str">
        <f ca="1">$B25&amp;"-"&amp;COUNTIF($B$13:INDIRECT("B"&amp;12+A25),B25)</f>
        <v>-0</v>
      </c>
    </row>
    <row r="26" spans="1:22" ht="21.75" customHeight="1" x14ac:dyDescent="0.25">
      <c r="A26" s="4">
        <v>14</v>
      </c>
      <c r="B26" s="9"/>
      <c r="C26" s="23"/>
      <c r="D26" s="12"/>
      <c r="E26" s="12"/>
      <c r="F26" s="3"/>
      <c r="G26" s="5" t="s">
        <v>38</v>
      </c>
      <c r="H26" s="21" t="str">
        <f t="shared" si="0"/>
        <v/>
      </c>
      <c r="I26" s="21" t="str">
        <f t="shared" si="2"/>
        <v/>
      </c>
      <c r="J26" s="21" t="s">
        <v>39</v>
      </c>
      <c r="K26" s="24"/>
      <c r="L26" s="21" t="str">
        <f t="shared" si="1"/>
        <v/>
      </c>
      <c r="M26" s="24"/>
      <c r="N26" s="24"/>
      <c r="O26" s="21" t="str">
        <f t="shared" si="3"/>
        <v/>
      </c>
      <c r="P26" s="21" t="str">
        <f t="shared" si="4"/>
        <v/>
      </c>
      <c r="Q26" s="18">
        <f t="shared" si="5"/>
        <v>1</v>
      </c>
      <c r="R26" s="1">
        <f t="shared" si="6"/>
        <v>7</v>
      </c>
      <c r="S26" s="1">
        <f t="shared" si="7"/>
        <v>1</v>
      </c>
      <c r="T26" s="1">
        <f>COUNTIF(【編集不可】祝日一覧!$B$1:$B$23,$E26)</f>
        <v>0</v>
      </c>
      <c r="U26" s="1">
        <f>COUNTIF(【編集不可】祝日一覧!$B$1:$B$23,$Q26)</f>
        <v>0</v>
      </c>
      <c r="V26" s="1" t="str">
        <f ca="1">$B26&amp;"-"&amp;COUNTIF($B$13:INDIRECT("B"&amp;12+A26),B26)</f>
        <v>-0</v>
      </c>
    </row>
    <row r="27" spans="1:22" ht="21.75" customHeight="1" x14ac:dyDescent="0.25">
      <c r="A27" s="4">
        <v>15</v>
      </c>
      <c r="B27" s="9"/>
      <c r="C27" s="23"/>
      <c r="D27" s="12"/>
      <c r="E27" s="12"/>
      <c r="F27" s="3"/>
      <c r="G27" s="5" t="s">
        <v>38</v>
      </c>
      <c r="H27" s="21" t="str">
        <f t="shared" si="0"/>
        <v/>
      </c>
      <c r="I27" s="21" t="str">
        <f t="shared" si="2"/>
        <v/>
      </c>
      <c r="J27" s="21" t="s">
        <v>39</v>
      </c>
      <c r="K27" s="24"/>
      <c r="L27" s="21" t="str">
        <f t="shared" si="1"/>
        <v/>
      </c>
      <c r="M27" s="24"/>
      <c r="N27" s="24"/>
      <c r="O27" s="21" t="str">
        <f t="shared" si="3"/>
        <v/>
      </c>
      <c r="P27" s="21" t="str">
        <f t="shared" si="4"/>
        <v/>
      </c>
      <c r="Q27" s="18">
        <f t="shared" si="5"/>
        <v>1</v>
      </c>
      <c r="R27" s="1">
        <f t="shared" si="6"/>
        <v>7</v>
      </c>
      <c r="S27" s="1">
        <f t="shared" si="7"/>
        <v>1</v>
      </c>
      <c r="T27" s="1">
        <f>COUNTIF(【編集不可】祝日一覧!$B$1:$B$23,$E27)</f>
        <v>0</v>
      </c>
      <c r="U27" s="1">
        <f>COUNTIF(【編集不可】祝日一覧!$B$1:$B$23,$Q27)</f>
        <v>0</v>
      </c>
      <c r="V27" s="1" t="str">
        <f ca="1">$B27&amp;"-"&amp;COUNTIF($B$13:INDIRECT("B"&amp;12+A27),B27)</f>
        <v>-0</v>
      </c>
    </row>
    <row r="28" spans="1:22" ht="21.75" customHeight="1" x14ac:dyDescent="0.25">
      <c r="A28" s="4">
        <v>16</v>
      </c>
      <c r="B28" s="9"/>
      <c r="C28" s="23"/>
      <c r="D28" s="12"/>
      <c r="E28" s="12"/>
      <c r="F28" s="3"/>
      <c r="G28" s="5" t="s">
        <v>38</v>
      </c>
      <c r="H28" s="21" t="str">
        <f t="shared" si="0"/>
        <v/>
      </c>
      <c r="I28" s="21" t="str">
        <f t="shared" si="2"/>
        <v/>
      </c>
      <c r="J28" s="21" t="s">
        <v>39</v>
      </c>
      <c r="K28" s="24"/>
      <c r="L28" s="21" t="str">
        <f t="shared" si="1"/>
        <v/>
      </c>
      <c r="M28" s="24"/>
      <c r="N28" s="24"/>
      <c r="O28" s="21" t="str">
        <f t="shared" si="3"/>
        <v/>
      </c>
      <c r="P28" s="21" t="str">
        <f t="shared" si="4"/>
        <v/>
      </c>
      <c r="Q28" s="18">
        <f t="shared" si="5"/>
        <v>1</v>
      </c>
      <c r="R28" s="1">
        <f t="shared" si="6"/>
        <v>7</v>
      </c>
      <c r="S28" s="1">
        <f t="shared" si="7"/>
        <v>1</v>
      </c>
      <c r="T28" s="1">
        <f>COUNTIF(【編集不可】祝日一覧!$B$1:$B$23,$E28)</f>
        <v>0</v>
      </c>
      <c r="U28" s="1">
        <f>COUNTIF(【編集不可】祝日一覧!$B$1:$B$23,$Q28)</f>
        <v>0</v>
      </c>
      <c r="V28" s="1" t="str">
        <f ca="1">$B28&amp;"-"&amp;COUNTIF($B$13:INDIRECT("B"&amp;12+A28),B28)</f>
        <v>-0</v>
      </c>
    </row>
    <row r="29" spans="1:22" ht="21.75" customHeight="1" x14ac:dyDescent="0.25">
      <c r="A29" s="4">
        <v>17</v>
      </c>
      <c r="B29" s="9"/>
      <c r="C29" s="23"/>
      <c r="D29" s="12"/>
      <c r="E29" s="12"/>
      <c r="F29" s="3"/>
      <c r="G29" s="5" t="s">
        <v>38</v>
      </c>
      <c r="H29" s="21" t="str">
        <f t="shared" si="0"/>
        <v/>
      </c>
      <c r="I29" s="21" t="str">
        <f t="shared" si="2"/>
        <v/>
      </c>
      <c r="J29" s="21" t="s">
        <v>39</v>
      </c>
      <c r="K29" s="24"/>
      <c r="L29" s="21" t="str">
        <f t="shared" si="1"/>
        <v/>
      </c>
      <c r="M29" s="24"/>
      <c r="N29" s="24"/>
      <c r="O29" s="21" t="str">
        <f t="shared" si="3"/>
        <v/>
      </c>
      <c r="P29" s="21" t="str">
        <f t="shared" si="4"/>
        <v/>
      </c>
      <c r="Q29" s="18">
        <f t="shared" si="5"/>
        <v>1</v>
      </c>
      <c r="R29" s="1">
        <f t="shared" si="6"/>
        <v>7</v>
      </c>
      <c r="S29" s="1">
        <f t="shared" si="7"/>
        <v>1</v>
      </c>
      <c r="T29" s="1">
        <f>COUNTIF(【編集不可】祝日一覧!$B$1:$B$23,$E29)</f>
        <v>0</v>
      </c>
      <c r="U29" s="1">
        <f>COUNTIF(【編集不可】祝日一覧!$B$1:$B$23,$Q29)</f>
        <v>0</v>
      </c>
      <c r="V29" s="1" t="str">
        <f ca="1">$B29&amp;"-"&amp;COUNTIF($B$13:INDIRECT("B"&amp;12+A29),B29)</f>
        <v>-0</v>
      </c>
    </row>
    <row r="30" spans="1:22" ht="21.75" customHeight="1" x14ac:dyDescent="0.25">
      <c r="A30" s="4">
        <v>18</v>
      </c>
      <c r="B30" s="9"/>
      <c r="C30" s="23"/>
      <c r="D30" s="12"/>
      <c r="E30" s="12"/>
      <c r="F30" s="3"/>
      <c r="G30" s="5" t="s">
        <v>38</v>
      </c>
      <c r="H30" s="21" t="str">
        <f t="shared" si="0"/>
        <v/>
      </c>
      <c r="I30" s="21" t="str">
        <f t="shared" si="2"/>
        <v/>
      </c>
      <c r="J30" s="21" t="s">
        <v>39</v>
      </c>
      <c r="K30" s="24"/>
      <c r="L30" s="21" t="str">
        <f t="shared" si="1"/>
        <v/>
      </c>
      <c r="M30" s="24"/>
      <c r="N30" s="24"/>
      <c r="O30" s="21" t="str">
        <f t="shared" si="3"/>
        <v/>
      </c>
      <c r="P30" s="21" t="str">
        <f t="shared" si="4"/>
        <v/>
      </c>
      <c r="Q30" s="18">
        <f t="shared" si="5"/>
        <v>1</v>
      </c>
      <c r="R30" s="1">
        <f t="shared" si="6"/>
        <v>7</v>
      </c>
      <c r="S30" s="1">
        <f t="shared" si="7"/>
        <v>1</v>
      </c>
      <c r="T30" s="1">
        <f>COUNTIF(【編集不可】祝日一覧!$B$1:$B$23,$E30)</f>
        <v>0</v>
      </c>
      <c r="U30" s="1">
        <f>COUNTIF(【編集不可】祝日一覧!$B$1:$B$23,$Q30)</f>
        <v>0</v>
      </c>
      <c r="V30" s="1" t="str">
        <f ca="1">$B30&amp;"-"&amp;COUNTIF($B$13:INDIRECT("B"&amp;12+A30),B30)</f>
        <v>-0</v>
      </c>
    </row>
    <row r="31" spans="1:22" ht="21.75" customHeight="1" x14ac:dyDescent="0.25">
      <c r="A31" s="4">
        <v>19</v>
      </c>
      <c r="B31" s="9"/>
      <c r="C31" s="23"/>
      <c r="D31" s="12"/>
      <c r="E31" s="12"/>
      <c r="F31" s="3"/>
      <c r="G31" s="5" t="s">
        <v>38</v>
      </c>
      <c r="H31" s="21" t="str">
        <f t="shared" si="0"/>
        <v/>
      </c>
      <c r="I31" s="21" t="str">
        <f t="shared" si="2"/>
        <v/>
      </c>
      <c r="J31" s="21" t="s">
        <v>39</v>
      </c>
      <c r="K31" s="24"/>
      <c r="L31" s="21" t="str">
        <f t="shared" si="1"/>
        <v/>
      </c>
      <c r="M31" s="24"/>
      <c r="N31" s="24"/>
      <c r="O31" s="21" t="str">
        <f t="shared" si="3"/>
        <v/>
      </c>
      <c r="P31" s="21" t="str">
        <f t="shared" si="4"/>
        <v/>
      </c>
      <c r="Q31" s="18">
        <f t="shared" si="5"/>
        <v>1</v>
      </c>
      <c r="R31" s="1">
        <f t="shared" si="6"/>
        <v>7</v>
      </c>
      <c r="S31" s="1">
        <f t="shared" si="7"/>
        <v>1</v>
      </c>
      <c r="T31" s="1">
        <f>COUNTIF(【編集不可】祝日一覧!$B$1:$B$23,$E31)</f>
        <v>0</v>
      </c>
      <c r="U31" s="1">
        <f>COUNTIF(【編集不可】祝日一覧!$B$1:$B$23,$Q31)</f>
        <v>0</v>
      </c>
      <c r="V31" s="1" t="str">
        <f ca="1">$B31&amp;"-"&amp;COUNTIF($B$13:INDIRECT("B"&amp;12+A31),B31)</f>
        <v>-0</v>
      </c>
    </row>
    <row r="32" spans="1:22" ht="21.75" customHeight="1" x14ac:dyDescent="0.25">
      <c r="A32" s="4">
        <v>20</v>
      </c>
      <c r="B32" s="9"/>
      <c r="C32" s="23"/>
      <c r="D32" s="12"/>
      <c r="E32" s="12"/>
      <c r="F32" s="3"/>
      <c r="G32" s="5" t="s">
        <v>38</v>
      </c>
      <c r="H32" s="21" t="str">
        <f t="shared" si="0"/>
        <v/>
      </c>
      <c r="I32" s="21" t="str">
        <f t="shared" si="2"/>
        <v/>
      </c>
      <c r="J32" s="21" t="s">
        <v>39</v>
      </c>
      <c r="K32" s="24"/>
      <c r="L32" s="21" t="str">
        <f t="shared" si="1"/>
        <v/>
      </c>
      <c r="M32" s="24"/>
      <c r="N32" s="24"/>
      <c r="O32" s="21" t="str">
        <f t="shared" si="3"/>
        <v/>
      </c>
      <c r="P32" s="21" t="str">
        <f t="shared" si="4"/>
        <v/>
      </c>
      <c r="Q32" s="18">
        <f t="shared" si="5"/>
        <v>1</v>
      </c>
      <c r="R32" s="1">
        <f t="shared" si="6"/>
        <v>7</v>
      </c>
      <c r="S32" s="1">
        <f t="shared" si="7"/>
        <v>1</v>
      </c>
      <c r="T32" s="1">
        <f>COUNTIF(【編集不可】祝日一覧!$B$1:$B$23,$E32)</f>
        <v>0</v>
      </c>
      <c r="U32" s="1">
        <f>COUNTIF(【編集不可】祝日一覧!$B$1:$B$23,$Q32)</f>
        <v>0</v>
      </c>
      <c r="V32" s="1" t="str">
        <f ca="1">$B32&amp;"-"&amp;COUNTIF($B$13:INDIRECT("B"&amp;12+A32),B32)</f>
        <v>-0</v>
      </c>
    </row>
    <row r="33" spans="1:22" ht="21.75" customHeight="1" x14ac:dyDescent="0.25">
      <c r="A33" s="4">
        <v>21</v>
      </c>
      <c r="B33" s="9"/>
      <c r="C33" s="23"/>
      <c r="D33" s="12"/>
      <c r="E33" s="12"/>
      <c r="F33" s="3"/>
      <c r="G33" s="5" t="s">
        <v>38</v>
      </c>
      <c r="H33" s="21" t="str">
        <f t="shared" si="0"/>
        <v/>
      </c>
      <c r="I33" s="21" t="str">
        <f t="shared" si="2"/>
        <v/>
      </c>
      <c r="J33" s="21" t="s">
        <v>39</v>
      </c>
      <c r="K33" s="24"/>
      <c r="L33" s="21" t="str">
        <f t="shared" si="1"/>
        <v/>
      </c>
      <c r="M33" s="24"/>
      <c r="N33" s="24"/>
      <c r="O33" s="21" t="str">
        <f t="shared" si="3"/>
        <v/>
      </c>
      <c r="P33" s="21" t="str">
        <f t="shared" si="4"/>
        <v/>
      </c>
      <c r="Q33" s="18">
        <f t="shared" si="5"/>
        <v>1</v>
      </c>
      <c r="R33" s="1">
        <f t="shared" si="6"/>
        <v>7</v>
      </c>
      <c r="S33" s="1">
        <f t="shared" si="7"/>
        <v>1</v>
      </c>
      <c r="T33" s="1">
        <f>COUNTIF(【編集不可】祝日一覧!$B$1:$B$23,$E33)</f>
        <v>0</v>
      </c>
      <c r="U33" s="1">
        <f>COUNTIF(【編集不可】祝日一覧!$B$1:$B$23,$Q33)</f>
        <v>0</v>
      </c>
      <c r="V33" s="1" t="str">
        <f ca="1">$B33&amp;"-"&amp;COUNTIF($B$13:INDIRECT("B"&amp;12+A33),B33)</f>
        <v>-0</v>
      </c>
    </row>
    <row r="34" spans="1:22" ht="21.75" customHeight="1" x14ac:dyDescent="0.25">
      <c r="A34" s="4">
        <v>22</v>
      </c>
      <c r="B34" s="9"/>
      <c r="C34" s="23"/>
      <c r="D34" s="12"/>
      <c r="E34" s="12"/>
      <c r="F34" s="3"/>
      <c r="G34" s="5" t="s">
        <v>38</v>
      </c>
      <c r="H34" s="21" t="str">
        <f t="shared" si="0"/>
        <v/>
      </c>
      <c r="I34" s="21" t="str">
        <f t="shared" si="2"/>
        <v/>
      </c>
      <c r="J34" s="21" t="s">
        <v>39</v>
      </c>
      <c r="K34" s="24"/>
      <c r="L34" s="21" t="str">
        <f t="shared" si="1"/>
        <v/>
      </c>
      <c r="M34" s="24"/>
      <c r="N34" s="24"/>
      <c r="O34" s="21" t="str">
        <f t="shared" si="3"/>
        <v/>
      </c>
      <c r="P34" s="21" t="str">
        <f t="shared" si="4"/>
        <v/>
      </c>
      <c r="Q34" s="18">
        <f t="shared" si="5"/>
        <v>1</v>
      </c>
      <c r="R34" s="1">
        <f t="shared" si="6"/>
        <v>7</v>
      </c>
      <c r="S34" s="1">
        <f t="shared" si="7"/>
        <v>1</v>
      </c>
      <c r="T34" s="1">
        <f>COUNTIF(【編集不可】祝日一覧!$B$1:$B$23,$E34)</f>
        <v>0</v>
      </c>
      <c r="U34" s="1">
        <f>COUNTIF(【編集不可】祝日一覧!$B$1:$B$23,$Q34)</f>
        <v>0</v>
      </c>
      <c r="V34" s="1" t="str">
        <f ca="1">$B34&amp;"-"&amp;COUNTIF($B$13:INDIRECT("B"&amp;12+A34),B34)</f>
        <v>-0</v>
      </c>
    </row>
    <row r="35" spans="1:22" ht="21.75" customHeight="1" x14ac:dyDescent="0.25">
      <c r="A35" s="4">
        <v>23</v>
      </c>
      <c r="B35" s="9"/>
      <c r="C35" s="23"/>
      <c r="D35" s="12"/>
      <c r="E35" s="12"/>
      <c r="F35" s="3"/>
      <c r="G35" s="5" t="s">
        <v>38</v>
      </c>
      <c r="H35" s="21" t="str">
        <f t="shared" si="0"/>
        <v/>
      </c>
      <c r="I35" s="21" t="str">
        <f t="shared" si="2"/>
        <v/>
      </c>
      <c r="J35" s="21" t="s">
        <v>39</v>
      </c>
      <c r="K35" s="24"/>
      <c r="L35" s="21" t="str">
        <f t="shared" si="1"/>
        <v/>
      </c>
      <c r="M35" s="24"/>
      <c r="N35" s="24"/>
      <c r="O35" s="21" t="str">
        <f t="shared" si="3"/>
        <v/>
      </c>
      <c r="P35" s="21" t="str">
        <f t="shared" si="4"/>
        <v/>
      </c>
      <c r="Q35" s="18">
        <f t="shared" si="5"/>
        <v>1</v>
      </c>
      <c r="R35" s="1">
        <f t="shared" si="6"/>
        <v>7</v>
      </c>
      <c r="S35" s="1">
        <f t="shared" si="7"/>
        <v>1</v>
      </c>
      <c r="T35" s="1">
        <f>COUNTIF(【編集不可】祝日一覧!$B$1:$B$23,$E35)</f>
        <v>0</v>
      </c>
      <c r="U35" s="1">
        <f>COUNTIF(【編集不可】祝日一覧!$B$1:$B$23,$Q35)</f>
        <v>0</v>
      </c>
      <c r="V35" s="1" t="str">
        <f ca="1">$B35&amp;"-"&amp;COUNTIF($B$13:INDIRECT("B"&amp;12+A35),B35)</f>
        <v>-0</v>
      </c>
    </row>
    <row r="36" spans="1:22" ht="21.75" customHeight="1" x14ac:dyDescent="0.25">
      <c r="A36" s="4">
        <v>24</v>
      </c>
      <c r="B36" s="9"/>
      <c r="C36" s="23"/>
      <c r="D36" s="12"/>
      <c r="E36" s="12"/>
      <c r="F36" s="3"/>
      <c r="G36" s="5" t="s">
        <v>38</v>
      </c>
      <c r="H36" s="21" t="str">
        <f t="shared" si="0"/>
        <v/>
      </c>
      <c r="I36" s="21" t="str">
        <f t="shared" si="2"/>
        <v/>
      </c>
      <c r="J36" s="21" t="s">
        <v>39</v>
      </c>
      <c r="K36" s="24"/>
      <c r="L36" s="21" t="str">
        <f t="shared" si="1"/>
        <v/>
      </c>
      <c r="M36" s="24"/>
      <c r="N36" s="24"/>
      <c r="O36" s="21" t="str">
        <f t="shared" si="3"/>
        <v/>
      </c>
      <c r="P36" s="21" t="str">
        <f t="shared" si="4"/>
        <v/>
      </c>
      <c r="Q36" s="18">
        <f t="shared" si="5"/>
        <v>1</v>
      </c>
      <c r="R36" s="1">
        <f t="shared" si="6"/>
        <v>7</v>
      </c>
      <c r="S36" s="1">
        <f t="shared" si="7"/>
        <v>1</v>
      </c>
      <c r="T36" s="1">
        <f>COUNTIF(【編集不可】祝日一覧!$B$1:$B$23,$E36)</f>
        <v>0</v>
      </c>
      <c r="U36" s="1">
        <f>COUNTIF(【編集不可】祝日一覧!$B$1:$B$23,$Q36)</f>
        <v>0</v>
      </c>
      <c r="V36" s="1" t="str">
        <f ca="1">$B36&amp;"-"&amp;COUNTIF($B$13:INDIRECT("B"&amp;12+A36),B36)</f>
        <v>-0</v>
      </c>
    </row>
    <row r="37" spans="1:22" ht="21.75" customHeight="1" x14ac:dyDescent="0.25">
      <c r="A37" s="4">
        <v>25</v>
      </c>
      <c r="B37" s="9"/>
      <c r="C37" s="23"/>
      <c r="D37" s="12"/>
      <c r="E37" s="12"/>
      <c r="F37" s="3"/>
      <c r="G37" s="5" t="s">
        <v>38</v>
      </c>
      <c r="H37" s="21" t="str">
        <f t="shared" si="0"/>
        <v/>
      </c>
      <c r="I37" s="21" t="str">
        <f t="shared" si="2"/>
        <v/>
      </c>
      <c r="J37" s="21" t="s">
        <v>39</v>
      </c>
      <c r="K37" s="24"/>
      <c r="L37" s="21" t="str">
        <f t="shared" si="1"/>
        <v/>
      </c>
      <c r="M37" s="24"/>
      <c r="N37" s="24"/>
      <c r="O37" s="21" t="str">
        <f t="shared" si="3"/>
        <v/>
      </c>
      <c r="P37" s="21" t="str">
        <f t="shared" si="4"/>
        <v/>
      </c>
      <c r="Q37" s="18">
        <f t="shared" si="5"/>
        <v>1</v>
      </c>
      <c r="R37" s="1">
        <f t="shared" si="6"/>
        <v>7</v>
      </c>
      <c r="S37" s="1">
        <f t="shared" si="7"/>
        <v>1</v>
      </c>
      <c r="T37" s="1">
        <f>COUNTIF(【編集不可】祝日一覧!$B$1:$B$23,$E37)</f>
        <v>0</v>
      </c>
      <c r="U37" s="1">
        <f>COUNTIF(【編集不可】祝日一覧!$B$1:$B$23,$Q37)</f>
        <v>0</v>
      </c>
      <c r="V37" s="1" t="str">
        <f ca="1">$B37&amp;"-"&amp;COUNTIF($B$13:INDIRECT("B"&amp;12+A37),B37)</f>
        <v>-0</v>
      </c>
    </row>
    <row r="38" spans="1:22" ht="21.75" customHeight="1" x14ac:dyDescent="0.25">
      <c r="A38" s="4">
        <v>26</v>
      </c>
      <c r="B38" s="9"/>
      <c r="C38" s="23"/>
      <c r="D38" s="12"/>
      <c r="E38" s="12"/>
      <c r="F38" s="3"/>
      <c r="G38" s="5" t="s">
        <v>38</v>
      </c>
      <c r="H38" s="21" t="str">
        <f t="shared" si="0"/>
        <v/>
      </c>
      <c r="I38" s="21" t="str">
        <f t="shared" si="2"/>
        <v/>
      </c>
      <c r="J38" s="21" t="s">
        <v>39</v>
      </c>
      <c r="K38" s="24"/>
      <c r="L38" s="21" t="str">
        <f t="shared" si="1"/>
        <v/>
      </c>
      <c r="M38" s="24"/>
      <c r="N38" s="24"/>
      <c r="O38" s="21" t="str">
        <f t="shared" si="3"/>
        <v/>
      </c>
      <c r="P38" s="21" t="str">
        <f t="shared" si="4"/>
        <v/>
      </c>
      <c r="Q38" s="18">
        <f t="shared" si="5"/>
        <v>1</v>
      </c>
      <c r="R38" s="1">
        <f t="shared" si="6"/>
        <v>7</v>
      </c>
      <c r="S38" s="1">
        <f t="shared" si="7"/>
        <v>1</v>
      </c>
      <c r="T38" s="1">
        <f>COUNTIF(【編集不可】祝日一覧!$B$1:$B$23,$E38)</f>
        <v>0</v>
      </c>
      <c r="U38" s="1">
        <f>COUNTIF(【編集不可】祝日一覧!$B$1:$B$23,$Q38)</f>
        <v>0</v>
      </c>
      <c r="V38" s="1" t="str">
        <f ca="1">$B38&amp;"-"&amp;COUNTIF($B$13:INDIRECT("B"&amp;12+A38),B38)</f>
        <v>-0</v>
      </c>
    </row>
    <row r="39" spans="1:22" ht="21.75" customHeight="1" x14ac:dyDescent="0.25">
      <c r="A39" s="4">
        <v>27</v>
      </c>
      <c r="B39" s="9"/>
      <c r="C39" s="23"/>
      <c r="D39" s="12"/>
      <c r="E39" s="12"/>
      <c r="F39" s="3"/>
      <c r="G39" s="5" t="s">
        <v>38</v>
      </c>
      <c r="H39" s="21" t="str">
        <f t="shared" si="0"/>
        <v/>
      </c>
      <c r="I39" s="21" t="str">
        <f t="shared" si="2"/>
        <v/>
      </c>
      <c r="J39" s="21" t="s">
        <v>39</v>
      </c>
      <c r="K39" s="24"/>
      <c r="L39" s="21" t="str">
        <f t="shared" si="1"/>
        <v/>
      </c>
      <c r="M39" s="24"/>
      <c r="N39" s="24"/>
      <c r="O39" s="21" t="str">
        <f t="shared" si="3"/>
        <v/>
      </c>
      <c r="P39" s="21" t="str">
        <f t="shared" si="4"/>
        <v/>
      </c>
      <c r="Q39" s="18">
        <f t="shared" si="5"/>
        <v>1</v>
      </c>
      <c r="R39" s="1">
        <f t="shared" si="6"/>
        <v>7</v>
      </c>
      <c r="S39" s="1">
        <f t="shared" si="7"/>
        <v>1</v>
      </c>
      <c r="T39" s="1">
        <f>COUNTIF(【編集不可】祝日一覧!$B$1:$B$23,$E39)</f>
        <v>0</v>
      </c>
      <c r="U39" s="1">
        <f>COUNTIF(【編集不可】祝日一覧!$B$1:$B$23,$Q39)</f>
        <v>0</v>
      </c>
      <c r="V39" s="1" t="str">
        <f ca="1">$B39&amp;"-"&amp;COUNTIF($B$13:INDIRECT("B"&amp;12+A39),B39)</f>
        <v>-0</v>
      </c>
    </row>
    <row r="40" spans="1:22" ht="21.75" customHeight="1" x14ac:dyDescent="0.25">
      <c r="A40" s="4">
        <v>28</v>
      </c>
      <c r="B40" s="9"/>
      <c r="C40" s="23"/>
      <c r="D40" s="12"/>
      <c r="E40" s="12"/>
      <c r="F40" s="3"/>
      <c r="G40" s="5" t="s">
        <v>38</v>
      </c>
      <c r="H40" s="21" t="str">
        <f t="shared" si="0"/>
        <v/>
      </c>
      <c r="I40" s="21" t="str">
        <f t="shared" si="2"/>
        <v/>
      </c>
      <c r="J40" s="21" t="s">
        <v>39</v>
      </c>
      <c r="K40" s="24"/>
      <c r="L40" s="21" t="str">
        <f t="shared" si="1"/>
        <v/>
      </c>
      <c r="M40" s="24"/>
      <c r="N40" s="24"/>
      <c r="O40" s="21" t="str">
        <f t="shared" si="3"/>
        <v/>
      </c>
      <c r="P40" s="21" t="str">
        <f t="shared" si="4"/>
        <v/>
      </c>
      <c r="Q40" s="18">
        <f t="shared" si="5"/>
        <v>1</v>
      </c>
      <c r="R40" s="1">
        <f t="shared" si="6"/>
        <v>7</v>
      </c>
      <c r="S40" s="1">
        <f t="shared" si="7"/>
        <v>1</v>
      </c>
      <c r="T40" s="1">
        <f>COUNTIF(【編集不可】祝日一覧!$B$1:$B$23,$E40)</f>
        <v>0</v>
      </c>
      <c r="U40" s="1">
        <f>COUNTIF(【編集不可】祝日一覧!$B$1:$B$23,$Q40)</f>
        <v>0</v>
      </c>
      <c r="V40" s="1" t="str">
        <f ca="1">$B40&amp;"-"&amp;COUNTIF($B$13:INDIRECT("B"&amp;12+A40),B40)</f>
        <v>-0</v>
      </c>
    </row>
    <row r="41" spans="1:22" ht="21.75" customHeight="1" x14ac:dyDescent="0.25">
      <c r="A41" s="4">
        <v>29</v>
      </c>
      <c r="B41" s="9"/>
      <c r="C41" s="23"/>
      <c r="D41" s="12"/>
      <c r="E41" s="12"/>
      <c r="F41" s="3"/>
      <c r="G41" s="5" t="s">
        <v>38</v>
      </c>
      <c r="H41" s="21" t="str">
        <f t="shared" si="0"/>
        <v/>
      </c>
      <c r="I41" s="21" t="str">
        <f t="shared" si="2"/>
        <v/>
      </c>
      <c r="J41" s="21" t="s">
        <v>39</v>
      </c>
      <c r="K41" s="24"/>
      <c r="L41" s="21" t="str">
        <f t="shared" si="1"/>
        <v/>
      </c>
      <c r="M41" s="24"/>
      <c r="N41" s="24"/>
      <c r="O41" s="21" t="str">
        <f t="shared" si="3"/>
        <v/>
      </c>
      <c r="P41" s="21" t="str">
        <f t="shared" si="4"/>
        <v/>
      </c>
      <c r="Q41" s="18">
        <f t="shared" si="5"/>
        <v>1</v>
      </c>
      <c r="R41" s="1">
        <f t="shared" si="6"/>
        <v>7</v>
      </c>
      <c r="S41" s="1">
        <f t="shared" si="7"/>
        <v>1</v>
      </c>
      <c r="T41" s="1">
        <f>COUNTIF(【編集不可】祝日一覧!$B$1:$B$23,$E41)</f>
        <v>0</v>
      </c>
      <c r="U41" s="1">
        <f>COUNTIF(【編集不可】祝日一覧!$B$1:$B$23,$Q41)</f>
        <v>0</v>
      </c>
      <c r="V41" s="1" t="str">
        <f ca="1">$B41&amp;"-"&amp;COUNTIF($B$13:INDIRECT("B"&amp;12+A41),B41)</f>
        <v>-0</v>
      </c>
    </row>
    <row r="42" spans="1:22" ht="21.75" customHeight="1" x14ac:dyDescent="0.25">
      <c r="A42" s="4">
        <v>30</v>
      </c>
      <c r="B42" s="9"/>
      <c r="C42" s="23"/>
      <c r="D42" s="12"/>
      <c r="E42" s="12"/>
      <c r="F42" s="3"/>
      <c r="G42" s="5" t="s">
        <v>38</v>
      </c>
      <c r="H42" s="21" t="str">
        <f t="shared" si="0"/>
        <v/>
      </c>
      <c r="I42" s="21" t="str">
        <f t="shared" si="2"/>
        <v/>
      </c>
      <c r="J42" s="21" t="s">
        <v>39</v>
      </c>
      <c r="K42" s="24"/>
      <c r="L42" s="21" t="str">
        <f t="shared" si="1"/>
        <v/>
      </c>
      <c r="M42" s="24"/>
      <c r="N42" s="24"/>
      <c r="O42" s="21" t="str">
        <f t="shared" si="3"/>
        <v/>
      </c>
      <c r="P42" s="21" t="str">
        <f t="shared" si="4"/>
        <v/>
      </c>
      <c r="Q42" s="18">
        <f t="shared" si="5"/>
        <v>1</v>
      </c>
      <c r="R42" s="1">
        <f t="shared" si="6"/>
        <v>7</v>
      </c>
      <c r="S42" s="1">
        <f t="shared" si="7"/>
        <v>1</v>
      </c>
      <c r="T42" s="1">
        <f>COUNTIF(【編集不可】祝日一覧!$B$1:$B$23,$E42)</f>
        <v>0</v>
      </c>
      <c r="U42" s="1">
        <f>COUNTIF(【編集不可】祝日一覧!$B$1:$B$23,$Q42)</f>
        <v>0</v>
      </c>
      <c r="V42" s="1" t="str">
        <f ca="1">$B42&amp;"-"&amp;COUNTIF($B$13:INDIRECT("B"&amp;12+A42),B42)</f>
        <v>-0</v>
      </c>
    </row>
    <row r="43" spans="1:22" ht="21.75" customHeight="1" x14ac:dyDescent="0.25">
      <c r="A43" s="4">
        <v>31</v>
      </c>
      <c r="B43" s="9"/>
      <c r="C43" s="23"/>
      <c r="D43" s="12"/>
      <c r="E43" s="12"/>
      <c r="F43" s="3"/>
      <c r="G43" s="5" t="s">
        <v>38</v>
      </c>
      <c r="H43" s="21" t="str">
        <f t="shared" si="0"/>
        <v/>
      </c>
      <c r="I43" s="21" t="str">
        <f t="shared" si="2"/>
        <v/>
      </c>
      <c r="J43" s="21" t="s">
        <v>39</v>
      </c>
      <c r="K43" s="24"/>
      <c r="L43" s="21" t="str">
        <f t="shared" si="1"/>
        <v/>
      </c>
      <c r="M43" s="24"/>
      <c r="N43" s="24"/>
      <c r="O43" s="21" t="str">
        <f t="shared" si="3"/>
        <v/>
      </c>
      <c r="P43" s="21" t="str">
        <f t="shared" si="4"/>
        <v/>
      </c>
      <c r="Q43" s="18">
        <f t="shared" si="5"/>
        <v>1</v>
      </c>
      <c r="R43" s="1">
        <f t="shared" si="6"/>
        <v>7</v>
      </c>
      <c r="S43" s="1">
        <f t="shared" si="7"/>
        <v>1</v>
      </c>
      <c r="T43" s="1">
        <f>COUNTIF(【編集不可】祝日一覧!$B$1:$B$23,$E43)</f>
        <v>0</v>
      </c>
      <c r="U43" s="1">
        <f>COUNTIF(【編集不可】祝日一覧!$B$1:$B$23,$Q43)</f>
        <v>0</v>
      </c>
      <c r="V43" s="1" t="str">
        <f ca="1">$B43&amp;"-"&amp;COUNTIF($B$13:INDIRECT("B"&amp;12+A43),B43)</f>
        <v>-0</v>
      </c>
    </row>
    <row r="44" spans="1:22" ht="21.75" customHeight="1" x14ac:dyDescent="0.25">
      <c r="A44" s="4">
        <v>32</v>
      </c>
      <c r="B44" s="9"/>
      <c r="C44" s="23"/>
      <c r="D44" s="12"/>
      <c r="E44" s="12"/>
      <c r="F44" s="3"/>
      <c r="G44" s="5" t="s">
        <v>38</v>
      </c>
      <c r="H44" s="21" t="str">
        <f t="shared" si="0"/>
        <v/>
      </c>
      <c r="I44" s="21" t="str">
        <f t="shared" si="2"/>
        <v/>
      </c>
      <c r="J44" s="21" t="s">
        <v>39</v>
      </c>
      <c r="K44" s="24"/>
      <c r="L44" s="21" t="str">
        <f t="shared" si="1"/>
        <v/>
      </c>
      <c r="M44" s="24"/>
      <c r="N44" s="24"/>
      <c r="O44" s="21" t="str">
        <f t="shared" si="3"/>
        <v/>
      </c>
      <c r="P44" s="21" t="str">
        <f t="shared" si="4"/>
        <v/>
      </c>
      <c r="Q44" s="18">
        <f t="shared" si="5"/>
        <v>1</v>
      </c>
      <c r="R44" s="1">
        <f t="shared" si="6"/>
        <v>7</v>
      </c>
      <c r="S44" s="1">
        <f t="shared" si="7"/>
        <v>1</v>
      </c>
      <c r="T44" s="1">
        <f>COUNTIF(【編集不可】祝日一覧!$B$1:$B$23,$E44)</f>
        <v>0</v>
      </c>
      <c r="U44" s="1">
        <f>COUNTIF(【編集不可】祝日一覧!$B$1:$B$23,$Q44)</f>
        <v>0</v>
      </c>
      <c r="V44" s="1" t="str">
        <f ca="1">$B44&amp;"-"&amp;COUNTIF($B$13:INDIRECT("B"&amp;12+A44),B44)</f>
        <v>-0</v>
      </c>
    </row>
    <row r="45" spans="1:22" ht="21.75" customHeight="1" x14ac:dyDescent="0.25">
      <c r="A45" s="4">
        <v>33</v>
      </c>
      <c r="B45" s="9"/>
      <c r="C45" s="23"/>
      <c r="D45" s="12"/>
      <c r="E45" s="12"/>
      <c r="F45" s="3"/>
      <c r="G45" s="5" t="s">
        <v>38</v>
      </c>
      <c r="H45" s="21" t="str">
        <f t="shared" si="0"/>
        <v/>
      </c>
      <c r="I45" s="21" t="str">
        <f t="shared" si="2"/>
        <v/>
      </c>
      <c r="J45" s="21" t="s">
        <v>39</v>
      </c>
      <c r="K45" s="24"/>
      <c r="L45" s="21" t="str">
        <f t="shared" si="1"/>
        <v/>
      </c>
      <c r="M45" s="24"/>
      <c r="N45" s="24"/>
      <c r="O45" s="21" t="str">
        <f t="shared" si="3"/>
        <v/>
      </c>
      <c r="P45" s="21" t="str">
        <f t="shared" si="4"/>
        <v/>
      </c>
      <c r="Q45" s="18">
        <f t="shared" si="5"/>
        <v>1</v>
      </c>
      <c r="R45" s="1">
        <f t="shared" si="6"/>
        <v>7</v>
      </c>
      <c r="S45" s="1">
        <f t="shared" si="7"/>
        <v>1</v>
      </c>
      <c r="T45" s="1">
        <f>COUNTIF(【編集不可】祝日一覧!$B$1:$B$23,$E45)</f>
        <v>0</v>
      </c>
      <c r="U45" s="1">
        <f>COUNTIF(【編集不可】祝日一覧!$B$1:$B$23,$Q45)</f>
        <v>0</v>
      </c>
      <c r="V45" s="1" t="str">
        <f ca="1">$B45&amp;"-"&amp;COUNTIF($B$13:INDIRECT("B"&amp;12+A45),B45)</f>
        <v>-0</v>
      </c>
    </row>
    <row r="46" spans="1:22" ht="21.75" customHeight="1" x14ac:dyDescent="0.25">
      <c r="A46" s="4">
        <v>34</v>
      </c>
      <c r="B46" s="9"/>
      <c r="C46" s="23"/>
      <c r="D46" s="12"/>
      <c r="E46" s="12"/>
      <c r="F46" s="3"/>
      <c r="G46" s="5" t="s">
        <v>38</v>
      </c>
      <c r="H46" s="21" t="str">
        <f t="shared" si="0"/>
        <v/>
      </c>
      <c r="I46" s="21" t="str">
        <f t="shared" si="2"/>
        <v/>
      </c>
      <c r="J46" s="21" t="s">
        <v>39</v>
      </c>
      <c r="K46" s="24"/>
      <c r="L46" s="21" t="str">
        <f t="shared" si="1"/>
        <v/>
      </c>
      <c r="M46" s="24"/>
      <c r="N46" s="24"/>
      <c r="O46" s="21" t="str">
        <f t="shared" si="3"/>
        <v/>
      </c>
      <c r="P46" s="21" t="str">
        <f t="shared" si="4"/>
        <v/>
      </c>
      <c r="Q46" s="18">
        <f t="shared" si="5"/>
        <v>1</v>
      </c>
      <c r="R46" s="1">
        <f t="shared" si="6"/>
        <v>7</v>
      </c>
      <c r="S46" s="1">
        <f t="shared" si="7"/>
        <v>1</v>
      </c>
      <c r="T46" s="1">
        <f>COUNTIF(【編集不可】祝日一覧!$B$1:$B$23,$E46)</f>
        <v>0</v>
      </c>
      <c r="U46" s="1">
        <f>COUNTIF(【編集不可】祝日一覧!$B$1:$B$23,$Q46)</f>
        <v>0</v>
      </c>
      <c r="V46" s="1" t="str">
        <f ca="1">$B46&amp;"-"&amp;COUNTIF($B$13:INDIRECT("B"&amp;12+A46),B46)</f>
        <v>-0</v>
      </c>
    </row>
    <row r="47" spans="1:22" ht="21.75" customHeight="1" x14ac:dyDescent="0.25">
      <c r="A47" s="4">
        <v>35</v>
      </c>
      <c r="B47" s="9"/>
      <c r="C47" s="23"/>
      <c r="D47" s="12"/>
      <c r="E47" s="12"/>
      <c r="F47" s="3"/>
      <c r="G47" s="5" t="s">
        <v>38</v>
      </c>
      <c r="H47" s="21" t="str">
        <f t="shared" si="0"/>
        <v/>
      </c>
      <c r="I47" s="21" t="str">
        <f t="shared" si="2"/>
        <v/>
      </c>
      <c r="J47" s="21" t="s">
        <v>39</v>
      </c>
      <c r="K47" s="24"/>
      <c r="L47" s="21" t="str">
        <f t="shared" si="1"/>
        <v/>
      </c>
      <c r="M47" s="24"/>
      <c r="N47" s="24"/>
      <c r="O47" s="21" t="str">
        <f t="shared" si="3"/>
        <v/>
      </c>
      <c r="P47" s="21" t="str">
        <f t="shared" si="4"/>
        <v/>
      </c>
      <c r="Q47" s="18">
        <f t="shared" si="5"/>
        <v>1</v>
      </c>
      <c r="R47" s="1">
        <f t="shared" si="6"/>
        <v>7</v>
      </c>
      <c r="S47" s="1">
        <f t="shared" si="7"/>
        <v>1</v>
      </c>
      <c r="T47" s="1">
        <f>COUNTIF(【編集不可】祝日一覧!$B$1:$B$23,$E47)</f>
        <v>0</v>
      </c>
      <c r="U47" s="1">
        <f>COUNTIF(【編集不可】祝日一覧!$B$1:$B$23,$Q47)</f>
        <v>0</v>
      </c>
      <c r="V47" s="1" t="str">
        <f ca="1">$B47&amp;"-"&amp;COUNTIF($B$13:INDIRECT("B"&amp;12+A47),B47)</f>
        <v>-0</v>
      </c>
    </row>
    <row r="48" spans="1:22" ht="21.75" customHeight="1" x14ac:dyDescent="0.25">
      <c r="A48" s="4">
        <v>36</v>
      </c>
      <c r="B48" s="9"/>
      <c r="C48" s="23"/>
      <c r="D48" s="12"/>
      <c r="E48" s="12"/>
      <c r="F48" s="3"/>
      <c r="G48" s="5" t="s">
        <v>38</v>
      </c>
      <c r="H48" s="21" t="str">
        <f t="shared" si="0"/>
        <v/>
      </c>
      <c r="I48" s="21" t="str">
        <f t="shared" si="2"/>
        <v/>
      </c>
      <c r="J48" s="21" t="s">
        <v>39</v>
      </c>
      <c r="K48" s="24"/>
      <c r="L48" s="21" t="str">
        <f t="shared" si="1"/>
        <v/>
      </c>
      <c r="M48" s="24"/>
      <c r="N48" s="24"/>
      <c r="O48" s="21" t="str">
        <f t="shared" si="3"/>
        <v/>
      </c>
      <c r="P48" s="21" t="str">
        <f t="shared" si="4"/>
        <v/>
      </c>
      <c r="Q48" s="18">
        <f t="shared" si="5"/>
        <v>1</v>
      </c>
      <c r="R48" s="1">
        <f t="shared" si="6"/>
        <v>7</v>
      </c>
      <c r="S48" s="1">
        <f t="shared" si="7"/>
        <v>1</v>
      </c>
      <c r="T48" s="1">
        <f>COUNTIF(【編集不可】祝日一覧!$B$1:$B$23,$E48)</f>
        <v>0</v>
      </c>
      <c r="U48" s="1">
        <f>COUNTIF(【編集不可】祝日一覧!$B$1:$B$23,$Q48)</f>
        <v>0</v>
      </c>
      <c r="V48" s="1" t="str">
        <f ca="1">$B48&amp;"-"&amp;COUNTIF($B$13:INDIRECT("B"&amp;12+A48),B48)</f>
        <v>-0</v>
      </c>
    </row>
    <row r="49" spans="1:22" ht="21.75" customHeight="1" x14ac:dyDescent="0.25">
      <c r="A49" s="4">
        <v>37</v>
      </c>
      <c r="B49" s="9"/>
      <c r="C49" s="23"/>
      <c r="D49" s="12"/>
      <c r="E49" s="12"/>
      <c r="F49" s="3"/>
      <c r="G49" s="5" t="s">
        <v>38</v>
      </c>
      <c r="H49" s="21" t="str">
        <f t="shared" si="0"/>
        <v/>
      </c>
      <c r="I49" s="21" t="str">
        <f t="shared" si="2"/>
        <v/>
      </c>
      <c r="J49" s="21" t="s">
        <v>39</v>
      </c>
      <c r="K49" s="24"/>
      <c r="L49" s="21" t="str">
        <f t="shared" si="1"/>
        <v/>
      </c>
      <c r="M49" s="24"/>
      <c r="N49" s="24"/>
      <c r="O49" s="21" t="str">
        <f t="shared" si="3"/>
        <v/>
      </c>
      <c r="P49" s="21" t="str">
        <f t="shared" si="4"/>
        <v/>
      </c>
      <c r="Q49" s="18">
        <f t="shared" si="5"/>
        <v>1</v>
      </c>
      <c r="R49" s="1">
        <f t="shared" si="6"/>
        <v>7</v>
      </c>
      <c r="S49" s="1">
        <f t="shared" si="7"/>
        <v>1</v>
      </c>
      <c r="T49" s="1">
        <f>COUNTIF(【編集不可】祝日一覧!$B$1:$B$23,$E49)</f>
        <v>0</v>
      </c>
      <c r="U49" s="1">
        <f>COUNTIF(【編集不可】祝日一覧!$B$1:$B$23,$Q49)</f>
        <v>0</v>
      </c>
      <c r="V49" s="1" t="str">
        <f ca="1">$B49&amp;"-"&amp;COUNTIF($B$13:INDIRECT("B"&amp;12+A49),B49)</f>
        <v>-0</v>
      </c>
    </row>
    <row r="50" spans="1:22" ht="21.75" customHeight="1" x14ac:dyDescent="0.25">
      <c r="A50" s="4">
        <v>38</v>
      </c>
      <c r="B50" s="9"/>
      <c r="C50" s="23"/>
      <c r="D50" s="12"/>
      <c r="E50" s="12"/>
      <c r="F50" s="3"/>
      <c r="G50" s="5" t="s">
        <v>38</v>
      </c>
      <c r="H50" s="21" t="str">
        <f t="shared" si="0"/>
        <v/>
      </c>
      <c r="I50" s="21" t="str">
        <f t="shared" si="2"/>
        <v/>
      </c>
      <c r="J50" s="21" t="s">
        <v>39</v>
      </c>
      <c r="K50" s="24"/>
      <c r="L50" s="21" t="str">
        <f t="shared" si="1"/>
        <v/>
      </c>
      <c r="M50" s="24"/>
      <c r="N50" s="24"/>
      <c r="O50" s="21" t="str">
        <f t="shared" si="3"/>
        <v/>
      </c>
      <c r="P50" s="21" t="str">
        <f t="shared" si="4"/>
        <v/>
      </c>
      <c r="Q50" s="18">
        <f t="shared" si="5"/>
        <v>1</v>
      </c>
      <c r="R50" s="1">
        <f t="shared" si="6"/>
        <v>7</v>
      </c>
      <c r="S50" s="1">
        <f t="shared" si="7"/>
        <v>1</v>
      </c>
      <c r="T50" s="1">
        <f>COUNTIF(【編集不可】祝日一覧!$B$1:$B$23,$E50)</f>
        <v>0</v>
      </c>
      <c r="U50" s="1">
        <f>COUNTIF(【編集不可】祝日一覧!$B$1:$B$23,$Q50)</f>
        <v>0</v>
      </c>
      <c r="V50" s="1" t="str">
        <f ca="1">$B50&amp;"-"&amp;COUNTIF($B$13:INDIRECT("B"&amp;12+A50),B50)</f>
        <v>-0</v>
      </c>
    </row>
    <row r="51" spans="1:22" ht="21.75" customHeight="1" x14ac:dyDescent="0.25">
      <c r="A51" s="4">
        <v>39</v>
      </c>
      <c r="B51" s="9"/>
      <c r="C51" s="23"/>
      <c r="D51" s="12"/>
      <c r="E51" s="12"/>
      <c r="F51" s="3"/>
      <c r="G51" s="5" t="s">
        <v>38</v>
      </c>
      <c r="H51" s="21" t="str">
        <f t="shared" si="0"/>
        <v/>
      </c>
      <c r="I51" s="21" t="str">
        <f t="shared" si="2"/>
        <v/>
      </c>
      <c r="J51" s="21" t="s">
        <v>39</v>
      </c>
      <c r="K51" s="24"/>
      <c r="L51" s="21" t="str">
        <f t="shared" si="1"/>
        <v/>
      </c>
      <c r="M51" s="24"/>
      <c r="N51" s="24"/>
      <c r="O51" s="21" t="str">
        <f t="shared" si="3"/>
        <v/>
      </c>
      <c r="P51" s="21" t="str">
        <f t="shared" si="4"/>
        <v/>
      </c>
      <c r="Q51" s="18">
        <f t="shared" si="5"/>
        <v>1</v>
      </c>
      <c r="R51" s="1">
        <f t="shared" si="6"/>
        <v>7</v>
      </c>
      <c r="S51" s="1">
        <f t="shared" si="7"/>
        <v>1</v>
      </c>
      <c r="T51" s="1">
        <f>COUNTIF(【編集不可】祝日一覧!$B$1:$B$23,$E51)</f>
        <v>0</v>
      </c>
      <c r="U51" s="1">
        <f>COUNTIF(【編集不可】祝日一覧!$B$1:$B$23,$Q51)</f>
        <v>0</v>
      </c>
      <c r="V51" s="1" t="str">
        <f ca="1">$B51&amp;"-"&amp;COUNTIF($B$13:INDIRECT("B"&amp;12+A51),B51)</f>
        <v>-0</v>
      </c>
    </row>
    <row r="52" spans="1:22" ht="21.75" customHeight="1" x14ac:dyDescent="0.25">
      <c r="A52" s="4">
        <v>40</v>
      </c>
      <c r="B52" s="9"/>
      <c r="C52" s="23"/>
      <c r="D52" s="12"/>
      <c r="E52" s="12"/>
      <c r="F52" s="3"/>
      <c r="G52" s="5" t="s">
        <v>38</v>
      </c>
      <c r="H52" s="21" t="str">
        <f t="shared" si="0"/>
        <v/>
      </c>
      <c r="I52" s="21" t="str">
        <f t="shared" si="2"/>
        <v/>
      </c>
      <c r="J52" s="21" t="s">
        <v>39</v>
      </c>
      <c r="K52" s="24"/>
      <c r="L52" s="21" t="str">
        <f t="shared" si="1"/>
        <v/>
      </c>
      <c r="M52" s="24"/>
      <c r="N52" s="24"/>
      <c r="O52" s="21" t="str">
        <f t="shared" si="3"/>
        <v/>
      </c>
      <c r="P52" s="21" t="str">
        <f t="shared" si="4"/>
        <v/>
      </c>
      <c r="Q52" s="18">
        <f t="shared" si="5"/>
        <v>1</v>
      </c>
      <c r="R52" s="1">
        <f t="shared" si="6"/>
        <v>7</v>
      </c>
      <c r="S52" s="1">
        <f t="shared" si="7"/>
        <v>1</v>
      </c>
      <c r="T52" s="1">
        <f>COUNTIF(【編集不可】祝日一覧!$B$1:$B$23,$E52)</f>
        <v>0</v>
      </c>
      <c r="U52" s="1">
        <f>COUNTIF(【編集不可】祝日一覧!$B$1:$B$23,$Q52)</f>
        <v>0</v>
      </c>
      <c r="V52" s="1" t="str">
        <f ca="1">$B52&amp;"-"&amp;COUNTIF($B$13:INDIRECT("B"&amp;12+A52),B52)</f>
        <v>-0</v>
      </c>
    </row>
    <row r="53" spans="1:22" ht="21.75" customHeight="1" x14ac:dyDescent="0.25">
      <c r="A53" s="4">
        <v>41</v>
      </c>
      <c r="B53" s="9"/>
      <c r="C53" s="23"/>
      <c r="D53" s="12"/>
      <c r="E53" s="12"/>
      <c r="F53" s="3"/>
      <c r="G53" s="5" t="s">
        <v>38</v>
      </c>
      <c r="H53" s="21" t="str">
        <f t="shared" si="0"/>
        <v/>
      </c>
      <c r="I53" s="21" t="str">
        <f t="shared" si="2"/>
        <v/>
      </c>
      <c r="J53" s="21" t="s">
        <v>39</v>
      </c>
      <c r="K53" s="24"/>
      <c r="L53" s="21" t="str">
        <f t="shared" si="1"/>
        <v/>
      </c>
      <c r="M53" s="24"/>
      <c r="N53" s="24"/>
      <c r="O53" s="21" t="str">
        <f t="shared" si="3"/>
        <v/>
      </c>
      <c r="P53" s="21" t="str">
        <f t="shared" si="4"/>
        <v/>
      </c>
      <c r="Q53" s="18">
        <f t="shared" si="5"/>
        <v>1</v>
      </c>
      <c r="R53" s="1">
        <f t="shared" si="6"/>
        <v>7</v>
      </c>
      <c r="S53" s="1">
        <f t="shared" si="7"/>
        <v>1</v>
      </c>
      <c r="T53" s="1">
        <f>COUNTIF(【編集不可】祝日一覧!$B$1:$B$23,$E53)</f>
        <v>0</v>
      </c>
      <c r="U53" s="1">
        <f>COUNTIF(【編集不可】祝日一覧!$B$1:$B$23,$Q53)</f>
        <v>0</v>
      </c>
      <c r="V53" s="1" t="str">
        <f ca="1">$B53&amp;"-"&amp;COUNTIF($B$13:INDIRECT("B"&amp;12+A53),B53)</f>
        <v>-0</v>
      </c>
    </row>
    <row r="54" spans="1:22" ht="21.75" customHeight="1" x14ac:dyDescent="0.25">
      <c r="A54" s="4">
        <v>42</v>
      </c>
      <c r="B54" s="9"/>
      <c r="C54" s="23"/>
      <c r="D54" s="12"/>
      <c r="E54" s="12"/>
      <c r="F54" s="3"/>
      <c r="G54" s="5" t="s">
        <v>38</v>
      </c>
      <c r="H54" s="21" t="str">
        <f t="shared" si="0"/>
        <v/>
      </c>
      <c r="I54" s="21" t="str">
        <f t="shared" si="2"/>
        <v/>
      </c>
      <c r="J54" s="21" t="s">
        <v>39</v>
      </c>
      <c r="K54" s="24"/>
      <c r="L54" s="21" t="str">
        <f t="shared" si="1"/>
        <v/>
      </c>
      <c r="M54" s="24"/>
      <c r="N54" s="24"/>
      <c r="O54" s="21" t="str">
        <f t="shared" si="3"/>
        <v/>
      </c>
      <c r="P54" s="21" t="str">
        <f t="shared" si="4"/>
        <v/>
      </c>
      <c r="Q54" s="18">
        <f t="shared" si="5"/>
        <v>1</v>
      </c>
      <c r="R54" s="1">
        <f t="shared" si="6"/>
        <v>7</v>
      </c>
      <c r="S54" s="1">
        <f t="shared" si="7"/>
        <v>1</v>
      </c>
      <c r="T54" s="1">
        <f>COUNTIF(【編集不可】祝日一覧!$B$1:$B$23,$E54)</f>
        <v>0</v>
      </c>
      <c r="U54" s="1">
        <f>COUNTIF(【編集不可】祝日一覧!$B$1:$B$23,$Q54)</f>
        <v>0</v>
      </c>
      <c r="V54" s="1" t="str">
        <f ca="1">$B54&amp;"-"&amp;COUNTIF($B$13:INDIRECT("B"&amp;12+A54),B54)</f>
        <v>-0</v>
      </c>
    </row>
    <row r="55" spans="1:22" ht="21.75" customHeight="1" x14ac:dyDescent="0.25">
      <c r="A55" s="4">
        <v>43</v>
      </c>
      <c r="B55" s="9"/>
      <c r="C55" s="23"/>
      <c r="D55" s="12"/>
      <c r="E55" s="12"/>
      <c r="F55" s="3"/>
      <c r="G55" s="5" t="s">
        <v>38</v>
      </c>
      <c r="H55" s="21" t="str">
        <f t="shared" si="0"/>
        <v/>
      </c>
      <c r="I55" s="21" t="str">
        <f t="shared" si="2"/>
        <v/>
      </c>
      <c r="J55" s="21" t="s">
        <v>39</v>
      </c>
      <c r="K55" s="24"/>
      <c r="L55" s="21" t="str">
        <f t="shared" si="1"/>
        <v/>
      </c>
      <c r="M55" s="24"/>
      <c r="N55" s="24"/>
      <c r="O55" s="21" t="str">
        <f t="shared" si="3"/>
        <v/>
      </c>
      <c r="P55" s="21" t="str">
        <f t="shared" si="4"/>
        <v/>
      </c>
      <c r="Q55" s="18">
        <f t="shared" si="5"/>
        <v>1</v>
      </c>
      <c r="R55" s="1">
        <f t="shared" si="6"/>
        <v>7</v>
      </c>
      <c r="S55" s="1">
        <f t="shared" si="7"/>
        <v>1</v>
      </c>
      <c r="T55" s="1">
        <f>COUNTIF(【編集不可】祝日一覧!$B$1:$B$23,$E55)</f>
        <v>0</v>
      </c>
      <c r="U55" s="1">
        <f>COUNTIF(【編集不可】祝日一覧!$B$1:$B$23,$Q55)</f>
        <v>0</v>
      </c>
      <c r="V55" s="1" t="str">
        <f ca="1">$B55&amp;"-"&amp;COUNTIF($B$13:INDIRECT("B"&amp;12+A55),B55)</f>
        <v>-0</v>
      </c>
    </row>
    <row r="56" spans="1:22" ht="21.75" customHeight="1" x14ac:dyDescent="0.25">
      <c r="A56" s="4">
        <v>44</v>
      </c>
      <c r="B56" s="9"/>
      <c r="C56" s="23"/>
      <c r="D56" s="12"/>
      <c r="E56" s="12"/>
      <c r="F56" s="3"/>
      <c r="G56" s="5" t="s">
        <v>38</v>
      </c>
      <c r="H56" s="21" t="str">
        <f t="shared" si="0"/>
        <v/>
      </c>
      <c r="I56" s="21" t="str">
        <f t="shared" si="2"/>
        <v/>
      </c>
      <c r="J56" s="21" t="s">
        <v>39</v>
      </c>
      <c r="K56" s="24"/>
      <c r="L56" s="21" t="str">
        <f t="shared" si="1"/>
        <v/>
      </c>
      <c r="M56" s="24"/>
      <c r="N56" s="24"/>
      <c r="O56" s="21" t="str">
        <f t="shared" si="3"/>
        <v/>
      </c>
      <c r="P56" s="21" t="str">
        <f t="shared" si="4"/>
        <v/>
      </c>
      <c r="Q56" s="18">
        <f t="shared" si="5"/>
        <v>1</v>
      </c>
      <c r="R56" s="1">
        <f t="shared" si="6"/>
        <v>7</v>
      </c>
      <c r="S56" s="1">
        <f t="shared" si="7"/>
        <v>1</v>
      </c>
      <c r="T56" s="1">
        <f>COUNTIF(【編集不可】祝日一覧!$B$1:$B$23,$E56)</f>
        <v>0</v>
      </c>
      <c r="U56" s="1">
        <f>COUNTIF(【編集不可】祝日一覧!$B$1:$B$23,$Q56)</f>
        <v>0</v>
      </c>
      <c r="V56" s="1" t="str">
        <f ca="1">$B56&amp;"-"&amp;COUNTIF($B$13:INDIRECT("B"&amp;12+A56),B56)</f>
        <v>-0</v>
      </c>
    </row>
    <row r="57" spans="1:22" ht="21.75" customHeight="1" x14ac:dyDescent="0.25">
      <c r="A57" s="4">
        <v>45</v>
      </c>
      <c r="B57" s="9"/>
      <c r="C57" s="23"/>
      <c r="D57" s="12"/>
      <c r="E57" s="12"/>
      <c r="F57" s="3"/>
      <c r="G57" s="5" t="s">
        <v>38</v>
      </c>
      <c r="H57" s="21" t="str">
        <f t="shared" si="0"/>
        <v/>
      </c>
      <c r="I57" s="21" t="str">
        <f t="shared" si="2"/>
        <v/>
      </c>
      <c r="J57" s="21" t="s">
        <v>39</v>
      </c>
      <c r="K57" s="24"/>
      <c r="L57" s="21" t="str">
        <f t="shared" si="1"/>
        <v/>
      </c>
      <c r="M57" s="24"/>
      <c r="N57" s="24"/>
      <c r="O57" s="21" t="str">
        <f t="shared" si="3"/>
        <v/>
      </c>
      <c r="P57" s="21" t="str">
        <f t="shared" si="4"/>
        <v/>
      </c>
      <c r="Q57" s="18">
        <f t="shared" si="5"/>
        <v>1</v>
      </c>
      <c r="R57" s="1">
        <f t="shared" si="6"/>
        <v>7</v>
      </c>
      <c r="S57" s="1">
        <f t="shared" si="7"/>
        <v>1</v>
      </c>
      <c r="T57" s="1">
        <f>COUNTIF(【編集不可】祝日一覧!$B$1:$B$23,$E57)</f>
        <v>0</v>
      </c>
      <c r="U57" s="1">
        <f>COUNTIF(【編集不可】祝日一覧!$B$1:$B$23,$Q57)</f>
        <v>0</v>
      </c>
      <c r="V57" s="1" t="str">
        <f ca="1">$B57&amp;"-"&amp;COUNTIF($B$13:INDIRECT("B"&amp;12+A57),B57)</f>
        <v>-0</v>
      </c>
    </row>
    <row r="58" spans="1:22" ht="21.75" customHeight="1" x14ac:dyDescent="0.25">
      <c r="A58" s="4">
        <v>46</v>
      </c>
      <c r="B58" s="9"/>
      <c r="C58" s="23"/>
      <c r="D58" s="12"/>
      <c r="E58" s="12"/>
      <c r="F58" s="3"/>
      <c r="G58" s="5" t="s">
        <v>38</v>
      </c>
      <c r="H58" s="21" t="str">
        <f t="shared" si="0"/>
        <v/>
      </c>
      <c r="I58" s="21" t="str">
        <f t="shared" si="2"/>
        <v/>
      </c>
      <c r="J58" s="21" t="s">
        <v>39</v>
      </c>
      <c r="K58" s="24"/>
      <c r="L58" s="21" t="str">
        <f t="shared" si="1"/>
        <v/>
      </c>
      <c r="M58" s="24"/>
      <c r="N58" s="24"/>
      <c r="O58" s="21" t="str">
        <f t="shared" si="3"/>
        <v/>
      </c>
      <c r="P58" s="21" t="str">
        <f t="shared" si="4"/>
        <v/>
      </c>
      <c r="Q58" s="18">
        <f t="shared" si="5"/>
        <v>1</v>
      </c>
      <c r="R58" s="1">
        <f t="shared" si="6"/>
        <v>7</v>
      </c>
      <c r="S58" s="1">
        <f t="shared" si="7"/>
        <v>1</v>
      </c>
      <c r="T58" s="1">
        <f>COUNTIF(【編集不可】祝日一覧!$B$1:$B$23,$E58)</f>
        <v>0</v>
      </c>
      <c r="U58" s="1">
        <f>COUNTIF(【編集不可】祝日一覧!$B$1:$B$23,$Q58)</f>
        <v>0</v>
      </c>
      <c r="V58" s="1" t="str">
        <f ca="1">$B58&amp;"-"&amp;COUNTIF($B$13:INDIRECT("B"&amp;12+A58),B58)</f>
        <v>-0</v>
      </c>
    </row>
    <row r="59" spans="1:22" ht="21.75" customHeight="1" x14ac:dyDescent="0.25">
      <c r="A59" s="4">
        <v>47</v>
      </c>
      <c r="B59" s="9"/>
      <c r="C59" s="23"/>
      <c r="D59" s="12"/>
      <c r="E59" s="12"/>
      <c r="F59" s="3"/>
      <c r="G59" s="5" t="s">
        <v>38</v>
      </c>
      <c r="H59" s="21" t="str">
        <f t="shared" si="0"/>
        <v/>
      </c>
      <c r="I59" s="21" t="str">
        <f t="shared" si="2"/>
        <v/>
      </c>
      <c r="J59" s="21" t="s">
        <v>39</v>
      </c>
      <c r="K59" s="24"/>
      <c r="L59" s="21" t="str">
        <f t="shared" si="1"/>
        <v/>
      </c>
      <c r="M59" s="24"/>
      <c r="N59" s="24"/>
      <c r="O59" s="21" t="str">
        <f t="shared" si="3"/>
        <v/>
      </c>
      <c r="P59" s="21" t="str">
        <f t="shared" si="4"/>
        <v/>
      </c>
      <c r="Q59" s="18">
        <f t="shared" si="5"/>
        <v>1</v>
      </c>
      <c r="R59" s="1">
        <f t="shared" si="6"/>
        <v>7</v>
      </c>
      <c r="S59" s="1">
        <f t="shared" si="7"/>
        <v>1</v>
      </c>
      <c r="T59" s="1">
        <f>COUNTIF(【編集不可】祝日一覧!$B$1:$B$23,$E59)</f>
        <v>0</v>
      </c>
      <c r="U59" s="1">
        <f>COUNTIF(【編集不可】祝日一覧!$B$1:$B$23,$Q59)</f>
        <v>0</v>
      </c>
      <c r="V59" s="1" t="str">
        <f ca="1">$B59&amp;"-"&amp;COUNTIF($B$13:INDIRECT("B"&amp;12+A59),B59)</f>
        <v>-0</v>
      </c>
    </row>
    <row r="60" spans="1:22" ht="21.75" customHeight="1" x14ac:dyDescent="0.25">
      <c r="A60" s="4">
        <v>48</v>
      </c>
      <c r="B60" s="9"/>
      <c r="C60" s="23"/>
      <c r="D60" s="12"/>
      <c r="E60" s="12"/>
      <c r="F60" s="3"/>
      <c r="G60" s="5" t="s">
        <v>38</v>
      </c>
      <c r="H60" s="21" t="str">
        <f t="shared" si="0"/>
        <v/>
      </c>
      <c r="I60" s="21" t="str">
        <f t="shared" si="2"/>
        <v/>
      </c>
      <c r="J60" s="21" t="s">
        <v>39</v>
      </c>
      <c r="K60" s="24"/>
      <c r="L60" s="21" t="str">
        <f t="shared" si="1"/>
        <v/>
      </c>
      <c r="M60" s="24"/>
      <c r="N60" s="24"/>
      <c r="O60" s="21" t="str">
        <f t="shared" si="3"/>
        <v/>
      </c>
      <c r="P60" s="21" t="str">
        <f t="shared" si="4"/>
        <v/>
      </c>
      <c r="Q60" s="18">
        <f t="shared" si="5"/>
        <v>1</v>
      </c>
      <c r="R60" s="1">
        <f t="shared" si="6"/>
        <v>7</v>
      </c>
      <c r="S60" s="1">
        <f t="shared" si="7"/>
        <v>1</v>
      </c>
      <c r="T60" s="1">
        <f>COUNTIF(【編集不可】祝日一覧!$B$1:$B$23,$E60)</f>
        <v>0</v>
      </c>
      <c r="U60" s="1">
        <f>COUNTIF(【編集不可】祝日一覧!$B$1:$B$23,$Q60)</f>
        <v>0</v>
      </c>
      <c r="V60" s="1" t="str">
        <f ca="1">$B60&amp;"-"&amp;COUNTIF($B$13:INDIRECT("B"&amp;12+A60),B60)</f>
        <v>-0</v>
      </c>
    </row>
    <row r="61" spans="1:22" ht="21.75" customHeight="1" x14ac:dyDescent="0.25">
      <c r="A61" s="4">
        <v>49</v>
      </c>
      <c r="B61" s="9"/>
      <c r="C61" s="23"/>
      <c r="D61" s="12"/>
      <c r="E61" s="12"/>
      <c r="F61" s="3"/>
      <c r="G61" s="5" t="s">
        <v>38</v>
      </c>
      <c r="H61" s="21" t="str">
        <f t="shared" si="0"/>
        <v/>
      </c>
      <c r="I61" s="21" t="str">
        <f t="shared" si="2"/>
        <v/>
      </c>
      <c r="J61" s="21" t="s">
        <v>39</v>
      </c>
      <c r="K61" s="24"/>
      <c r="L61" s="21" t="str">
        <f t="shared" si="1"/>
        <v/>
      </c>
      <c r="M61" s="24"/>
      <c r="N61" s="24"/>
      <c r="O61" s="21" t="str">
        <f t="shared" si="3"/>
        <v/>
      </c>
      <c r="P61" s="21" t="str">
        <f t="shared" si="4"/>
        <v/>
      </c>
      <c r="Q61" s="18">
        <f t="shared" si="5"/>
        <v>1</v>
      </c>
      <c r="R61" s="1">
        <f t="shared" si="6"/>
        <v>7</v>
      </c>
      <c r="S61" s="1">
        <f t="shared" si="7"/>
        <v>1</v>
      </c>
      <c r="T61" s="1">
        <f>COUNTIF(【編集不可】祝日一覧!$B$1:$B$23,$E61)</f>
        <v>0</v>
      </c>
      <c r="U61" s="1">
        <f>COUNTIF(【編集不可】祝日一覧!$B$1:$B$23,$Q61)</f>
        <v>0</v>
      </c>
      <c r="V61" s="1" t="str">
        <f ca="1">$B61&amp;"-"&amp;COUNTIF($B$13:INDIRECT("B"&amp;12+A61),B61)</f>
        <v>-0</v>
      </c>
    </row>
    <row r="62" spans="1:22" ht="21.75" customHeight="1" x14ac:dyDescent="0.25">
      <c r="A62" s="4">
        <v>50</v>
      </c>
      <c r="B62" s="9"/>
      <c r="C62" s="23"/>
      <c r="D62" s="12"/>
      <c r="E62" s="12"/>
      <c r="F62" s="3"/>
      <c r="G62" s="5" t="s">
        <v>38</v>
      </c>
      <c r="H62" s="21" t="str">
        <f t="shared" si="0"/>
        <v/>
      </c>
      <c r="I62" s="21" t="str">
        <f t="shared" si="2"/>
        <v/>
      </c>
      <c r="J62" s="21" t="s">
        <v>39</v>
      </c>
      <c r="K62" s="24"/>
      <c r="L62" s="21" t="str">
        <f t="shared" si="1"/>
        <v/>
      </c>
      <c r="M62" s="24"/>
      <c r="N62" s="24"/>
      <c r="O62" s="21" t="str">
        <f t="shared" si="3"/>
        <v/>
      </c>
      <c r="P62" s="21" t="str">
        <f t="shared" si="4"/>
        <v/>
      </c>
      <c r="Q62" s="18">
        <f t="shared" si="5"/>
        <v>1</v>
      </c>
      <c r="R62" s="1">
        <f t="shared" si="6"/>
        <v>7</v>
      </c>
      <c r="S62" s="1">
        <f t="shared" si="7"/>
        <v>1</v>
      </c>
      <c r="T62" s="1">
        <f>COUNTIF(【編集不可】祝日一覧!$B$1:$B$23,$E62)</f>
        <v>0</v>
      </c>
      <c r="U62" s="1">
        <f>COUNTIF(【編集不可】祝日一覧!$B$1:$B$23,$Q62)</f>
        <v>0</v>
      </c>
      <c r="V62" s="1" t="str">
        <f ca="1">$B62&amp;"-"&amp;COUNTIF($B$13:INDIRECT("B"&amp;12+A62),B62)</f>
        <v>-0</v>
      </c>
    </row>
    <row r="63" spans="1:22" ht="21.75" customHeight="1" x14ac:dyDescent="0.25">
      <c r="A63" s="4">
        <v>51</v>
      </c>
      <c r="B63" s="9"/>
      <c r="C63" s="23"/>
      <c r="D63" s="12"/>
      <c r="E63" s="12"/>
      <c r="F63" s="3"/>
      <c r="G63" s="5" t="s">
        <v>38</v>
      </c>
      <c r="H63" s="21" t="str">
        <f t="shared" si="0"/>
        <v/>
      </c>
      <c r="I63" s="21" t="str">
        <f t="shared" si="2"/>
        <v/>
      </c>
      <c r="J63" s="21" t="s">
        <v>39</v>
      </c>
      <c r="K63" s="24"/>
      <c r="L63" s="21" t="str">
        <f t="shared" si="1"/>
        <v/>
      </c>
      <c r="M63" s="24"/>
      <c r="N63" s="24"/>
      <c r="O63" s="21" t="str">
        <f t="shared" si="3"/>
        <v/>
      </c>
      <c r="P63" s="21" t="str">
        <f t="shared" si="4"/>
        <v/>
      </c>
      <c r="Q63" s="18">
        <f t="shared" si="5"/>
        <v>1</v>
      </c>
      <c r="R63" s="1">
        <f t="shared" si="6"/>
        <v>7</v>
      </c>
      <c r="S63" s="1">
        <f t="shared" si="7"/>
        <v>1</v>
      </c>
      <c r="T63" s="1">
        <f>COUNTIF(【編集不可】祝日一覧!$B$1:$B$23,$E63)</f>
        <v>0</v>
      </c>
      <c r="U63" s="1">
        <f>COUNTIF(【編集不可】祝日一覧!$B$1:$B$23,$Q63)</f>
        <v>0</v>
      </c>
      <c r="V63" s="1" t="str">
        <f ca="1">$B63&amp;"-"&amp;COUNTIF($B$13:INDIRECT("B"&amp;12+A63),B63)</f>
        <v>-0</v>
      </c>
    </row>
    <row r="64" spans="1:22" ht="21.75" customHeight="1" x14ac:dyDescent="0.25">
      <c r="A64" s="4">
        <v>52</v>
      </c>
      <c r="B64" s="9"/>
      <c r="C64" s="23"/>
      <c r="D64" s="12"/>
      <c r="E64" s="12"/>
      <c r="F64" s="3"/>
      <c r="G64" s="5" t="s">
        <v>38</v>
      </c>
      <c r="H64" s="21" t="str">
        <f t="shared" si="0"/>
        <v/>
      </c>
      <c r="I64" s="21" t="str">
        <f t="shared" si="2"/>
        <v/>
      </c>
      <c r="J64" s="21" t="s">
        <v>39</v>
      </c>
      <c r="K64" s="24"/>
      <c r="L64" s="21" t="str">
        <f t="shared" si="1"/>
        <v/>
      </c>
      <c r="M64" s="24"/>
      <c r="N64" s="24"/>
      <c r="O64" s="21" t="str">
        <f t="shared" si="3"/>
        <v/>
      </c>
      <c r="P64" s="21" t="str">
        <f t="shared" si="4"/>
        <v/>
      </c>
      <c r="Q64" s="18">
        <f t="shared" si="5"/>
        <v>1</v>
      </c>
      <c r="R64" s="1">
        <f t="shared" si="6"/>
        <v>7</v>
      </c>
      <c r="S64" s="1">
        <f t="shared" si="7"/>
        <v>1</v>
      </c>
      <c r="T64" s="1">
        <f>COUNTIF(【編集不可】祝日一覧!$B$1:$B$23,$E64)</f>
        <v>0</v>
      </c>
      <c r="U64" s="1">
        <f>COUNTIF(【編集不可】祝日一覧!$B$1:$B$23,$Q64)</f>
        <v>0</v>
      </c>
      <c r="V64" s="1" t="str">
        <f ca="1">$B64&amp;"-"&amp;COUNTIF($B$13:INDIRECT("B"&amp;12+A64),B64)</f>
        <v>-0</v>
      </c>
    </row>
    <row r="65" spans="1:22" ht="21.75" customHeight="1" x14ac:dyDescent="0.25">
      <c r="A65" s="4">
        <v>53</v>
      </c>
      <c r="B65" s="9"/>
      <c r="C65" s="23"/>
      <c r="D65" s="12"/>
      <c r="E65" s="12"/>
      <c r="F65" s="3"/>
      <c r="G65" s="5" t="s">
        <v>38</v>
      </c>
      <c r="H65" s="21" t="str">
        <f t="shared" si="0"/>
        <v/>
      </c>
      <c r="I65" s="21" t="str">
        <f t="shared" si="2"/>
        <v/>
      </c>
      <c r="J65" s="21" t="s">
        <v>39</v>
      </c>
      <c r="K65" s="24"/>
      <c r="L65" s="21" t="str">
        <f t="shared" si="1"/>
        <v/>
      </c>
      <c r="M65" s="24"/>
      <c r="N65" s="24"/>
      <c r="O65" s="21" t="str">
        <f t="shared" si="3"/>
        <v/>
      </c>
      <c r="P65" s="21" t="str">
        <f t="shared" si="4"/>
        <v/>
      </c>
      <c r="Q65" s="18">
        <f t="shared" si="5"/>
        <v>1</v>
      </c>
      <c r="R65" s="1">
        <f t="shared" si="6"/>
        <v>7</v>
      </c>
      <c r="S65" s="1">
        <f t="shared" si="7"/>
        <v>1</v>
      </c>
      <c r="T65" s="1">
        <f>COUNTIF(【編集不可】祝日一覧!$B$1:$B$23,$E65)</f>
        <v>0</v>
      </c>
      <c r="U65" s="1">
        <f>COUNTIF(【編集不可】祝日一覧!$B$1:$B$23,$Q65)</f>
        <v>0</v>
      </c>
      <c r="V65" s="1" t="str">
        <f ca="1">$B65&amp;"-"&amp;COUNTIF($B$13:INDIRECT("B"&amp;12+A65),B65)</f>
        <v>-0</v>
      </c>
    </row>
    <row r="66" spans="1:22" ht="21.75" customHeight="1" x14ac:dyDescent="0.25">
      <c r="A66" s="4">
        <v>54</v>
      </c>
      <c r="B66" s="9"/>
      <c r="C66" s="23"/>
      <c r="D66" s="12"/>
      <c r="E66" s="12"/>
      <c r="F66" s="3"/>
      <c r="G66" s="5" t="s">
        <v>38</v>
      </c>
      <c r="H66" s="21" t="str">
        <f t="shared" si="0"/>
        <v/>
      </c>
      <c r="I66" s="21" t="str">
        <f t="shared" si="2"/>
        <v/>
      </c>
      <c r="J66" s="21" t="s">
        <v>39</v>
      </c>
      <c r="K66" s="24"/>
      <c r="L66" s="21" t="str">
        <f t="shared" si="1"/>
        <v/>
      </c>
      <c r="M66" s="24"/>
      <c r="N66" s="24"/>
      <c r="O66" s="21" t="str">
        <f t="shared" si="3"/>
        <v/>
      </c>
      <c r="P66" s="21" t="str">
        <f t="shared" si="4"/>
        <v/>
      </c>
      <c r="Q66" s="18">
        <f t="shared" si="5"/>
        <v>1</v>
      </c>
      <c r="R66" s="1">
        <f t="shared" si="6"/>
        <v>7</v>
      </c>
      <c r="S66" s="1">
        <f t="shared" si="7"/>
        <v>1</v>
      </c>
      <c r="T66" s="1">
        <f>COUNTIF(【編集不可】祝日一覧!$B$1:$B$23,$E66)</f>
        <v>0</v>
      </c>
      <c r="U66" s="1">
        <f>COUNTIF(【編集不可】祝日一覧!$B$1:$B$23,$Q66)</f>
        <v>0</v>
      </c>
      <c r="V66" s="1" t="str">
        <f ca="1">$B66&amp;"-"&amp;COUNTIF($B$13:INDIRECT("B"&amp;12+A66),B66)</f>
        <v>-0</v>
      </c>
    </row>
    <row r="67" spans="1:22" ht="21.75" customHeight="1" x14ac:dyDescent="0.25">
      <c r="A67" s="4">
        <v>55</v>
      </c>
      <c r="B67" s="9"/>
      <c r="C67" s="23"/>
      <c r="D67" s="12"/>
      <c r="E67" s="12"/>
      <c r="F67" s="3"/>
      <c r="G67" s="5" t="s">
        <v>38</v>
      </c>
      <c r="H67" s="21" t="str">
        <f t="shared" si="0"/>
        <v/>
      </c>
      <c r="I67" s="21" t="str">
        <f t="shared" si="2"/>
        <v/>
      </c>
      <c r="J67" s="21" t="s">
        <v>39</v>
      </c>
      <c r="K67" s="24"/>
      <c r="L67" s="21" t="str">
        <f t="shared" si="1"/>
        <v/>
      </c>
      <c r="M67" s="24"/>
      <c r="N67" s="24"/>
      <c r="O67" s="21" t="str">
        <f t="shared" si="3"/>
        <v/>
      </c>
      <c r="P67" s="21" t="str">
        <f t="shared" si="4"/>
        <v/>
      </c>
      <c r="Q67" s="18">
        <f t="shared" si="5"/>
        <v>1</v>
      </c>
      <c r="R67" s="1">
        <f t="shared" si="6"/>
        <v>7</v>
      </c>
      <c r="S67" s="1">
        <f t="shared" si="7"/>
        <v>1</v>
      </c>
      <c r="T67" s="1">
        <f>COUNTIF(【編集不可】祝日一覧!$B$1:$B$23,$E67)</f>
        <v>0</v>
      </c>
      <c r="U67" s="1">
        <f>COUNTIF(【編集不可】祝日一覧!$B$1:$B$23,$Q67)</f>
        <v>0</v>
      </c>
      <c r="V67" s="1" t="str">
        <f ca="1">$B67&amp;"-"&amp;COUNTIF($B$13:INDIRECT("B"&amp;12+A67),B67)</f>
        <v>-0</v>
      </c>
    </row>
    <row r="68" spans="1:22" ht="21.75" customHeight="1" x14ac:dyDescent="0.25">
      <c r="A68" s="4">
        <v>56</v>
      </c>
      <c r="B68" s="9"/>
      <c r="C68" s="23"/>
      <c r="D68" s="12"/>
      <c r="E68" s="12"/>
      <c r="F68" s="3"/>
      <c r="G68" s="5" t="s">
        <v>38</v>
      </c>
      <c r="H68" s="21" t="str">
        <f t="shared" si="0"/>
        <v/>
      </c>
      <c r="I68" s="21" t="str">
        <f t="shared" si="2"/>
        <v/>
      </c>
      <c r="J68" s="21" t="s">
        <v>39</v>
      </c>
      <c r="K68" s="24"/>
      <c r="L68" s="21" t="str">
        <f t="shared" si="1"/>
        <v/>
      </c>
      <c r="M68" s="24"/>
      <c r="N68" s="24"/>
      <c r="O68" s="21" t="str">
        <f t="shared" si="3"/>
        <v/>
      </c>
      <c r="P68" s="21" t="str">
        <f t="shared" si="4"/>
        <v/>
      </c>
      <c r="Q68" s="18">
        <f t="shared" si="5"/>
        <v>1</v>
      </c>
      <c r="R68" s="1">
        <f t="shared" si="6"/>
        <v>7</v>
      </c>
      <c r="S68" s="1">
        <f t="shared" si="7"/>
        <v>1</v>
      </c>
      <c r="T68" s="1">
        <f>COUNTIF(【編集不可】祝日一覧!$B$1:$B$23,$E68)</f>
        <v>0</v>
      </c>
      <c r="U68" s="1">
        <f>COUNTIF(【編集不可】祝日一覧!$B$1:$B$23,$Q68)</f>
        <v>0</v>
      </c>
      <c r="V68" s="1" t="str">
        <f ca="1">$B68&amp;"-"&amp;COUNTIF($B$13:INDIRECT("B"&amp;12+A68),B68)</f>
        <v>-0</v>
      </c>
    </row>
    <row r="69" spans="1:22" ht="21.75" customHeight="1" x14ac:dyDescent="0.25">
      <c r="A69" s="4">
        <v>57</v>
      </c>
      <c r="B69" s="9"/>
      <c r="C69" s="23"/>
      <c r="D69" s="12"/>
      <c r="E69" s="12"/>
      <c r="F69" s="3"/>
      <c r="G69" s="5" t="s">
        <v>38</v>
      </c>
      <c r="H69" s="21" t="str">
        <f t="shared" si="0"/>
        <v/>
      </c>
      <c r="I69" s="21" t="str">
        <f t="shared" si="2"/>
        <v/>
      </c>
      <c r="J69" s="21" t="s">
        <v>39</v>
      </c>
      <c r="K69" s="24"/>
      <c r="L69" s="21" t="str">
        <f t="shared" si="1"/>
        <v/>
      </c>
      <c r="M69" s="24"/>
      <c r="N69" s="24"/>
      <c r="O69" s="21" t="str">
        <f t="shared" si="3"/>
        <v/>
      </c>
      <c r="P69" s="21" t="str">
        <f t="shared" si="4"/>
        <v/>
      </c>
      <c r="Q69" s="18">
        <f t="shared" si="5"/>
        <v>1</v>
      </c>
      <c r="R69" s="1">
        <f t="shared" si="6"/>
        <v>7</v>
      </c>
      <c r="S69" s="1">
        <f t="shared" si="7"/>
        <v>1</v>
      </c>
      <c r="T69" s="1">
        <f>COUNTIF(【編集不可】祝日一覧!$B$1:$B$23,$E69)</f>
        <v>0</v>
      </c>
      <c r="U69" s="1">
        <f>COUNTIF(【編集不可】祝日一覧!$B$1:$B$23,$Q69)</f>
        <v>0</v>
      </c>
      <c r="V69" s="1" t="str">
        <f ca="1">$B69&amp;"-"&amp;COUNTIF($B$13:INDIRECT("B"&amp;12+A69),B69)</f>
        <v>-0</v>
      </c>
    </row>
    <row r="70" spans="1:22" ht="21.75" customHeight="1" x14ac:dyDescent="0.25">
      <c r="A70" s="4">
        <v>58</v>
      </c>
      <c r="B70" s="9"/>
      <c r="C70" s="23"/>
      <c r="D70" s="12"/>
      <c r="E70" s="12"/>
      <c r="F70" s="3"/>
      <c r="G70" s="5" t="s">
        <v>38</v>
      </c>
      <c r="H70" s="21" t="str">
        <f t="shared" si="0"/>
        <v/>
      </c>
      <c r="I70" s="21" t="str">
        <f t="shared" si="2"/>
        <v/>
      </c>
      <c r="J70" s="21" t="s">
        <v>39</v>
      </c>
      <c r="K70" s="24"/>
      <c r="L70" s="21" t="str">
        <f t="shared" si="1"/>
        <v/>
      </c>
      <c r="M70" s="24"/>
      <c r="N70" s="24"/>
      <c r="O70" s="21" t="str">
        <f t="shared" si="3"/>
        <v/>
      </c>
      <c r="P70" s="21" t="str">
        <f t="shared" si="4"/>
        <v/>
      </c>
      <c r="Q70" s="18">
        <f t="shared" si="5"/>
        <v>1</v>
      </c>
      <c r="R70" s="1">
        <f t="shared" si="6"/>
        <v>7</v>
      </c>
      <c r="S70" s="1">
        <f t="shared" si="7"/>
        <v>1</v>
      </c>
      <c r="T70" s="1">
        <f>COUNTIF(【編集不可】祝日一覧!$B$1:$B$23,$E70)</f>
        <v>0</v>
      </c>
      <c r="U70" s="1">
        <f>COUNTIF(【編集不可】祝日一覧!$B$1:$B$23,$Q70)</f>
        <v>0</v>
      </c>
      <c r="V70" s="1" t="str">
        <f ca="1">$B70&amp;"-"&amp;COUNTIF($B$13:INDIRECT("B"&amp;12+A70),B70)</f>
        <v>-0</v>
      </c>
    </row>
    <row r="71" spans="1:22" ht="21.75" customHeight="1" x14ac:dyDescent="0.25">
      <c r="A71" s="4">
        <v>59</v>
      </c>
      <c r="B71" s="9"/>
      <c r="C71" s="23"/>
      <c r="D71" s="12"/>
      <c r="E71" s="12"/>
      <c r="F71" s="3"/>
      <c r="G71" s="5" t="s">
        <v>38</v>
      </c>
      <c r="H71" s="21" t="str">
        <f t="shared" si="0"/>
        <v/>
      </c>
      <c r="I71" s="21" t="str">
        <f t="shared" si="2"/>
        <v/>
      </c>
      <c r="J71" s="21" t="s">
        <v>39</v>
      </c>
      <c r="K71" s="24"/>
      <c r="L71" s="21" t="str">
        <f t="shared" si="1"/>
        <v/>
      </c>
      <c r="M71" s="24"/>
      <c r="N71" s="24"/>
      <c r="O71" s="21" t="str">
        <f t="shared" si="3"/>
        <v/>
      </c>
      <c r="P71" s="21" t="str">
        <f t="shared" si="4"/>
        <v/>
      </c>
      <c r="Q71" s="18">
        <f t="shared" si="5"/>
        <v>1</v>
      </c>
      <c r="R71" s="1">
        <f t="shared" si="6"/>
        <v>7</v>
      </c>
      <c r="S71" s="1">
        <f t="shared" si="7"/>
        <v>1</v>
      </c>
      <c r="T71" s="1">
        <f>COUNTIF(【編集不可】祝日一覧!$B$1:$B$23,$E71)</f>
        <v>0</v>
      </c>
      <c r="U71" s="1">
        <f>COUNTIF(【編集不可】祝日一覧!$B$1:$B$23,$Q71)</f>
        <v>0</v>
      </c>
      <c r="V71" s="1" t="str">
        <f ca="1">$B71&amp;"-"&amp;COUNTIF($B$13:INDIRECT("B"&amp;12+A71),B71)</f>
        <v>-0</v>
      </c>
    </row>
    <row r="72" spans="1:22" ht="21.75" customHeight="1" x14ac:dyDescent="0.25">
      <c r="A72" s="4">
        <v>60</v>
      </c>
      <c r="B72" s="9"/>
      <c r="C72" s="23"/>
      <c r="D72" s="12"/>
      <c r="E72" s="12"/>
      <c r="F72" s="3"/>
      <c r="G72" s="5" t="s">
        <v>38</v>
      </c>
      <c r="H72" s="21" t="str">
        <f t="shared" si="0"/>
        <v/>
      </c>
      <c r="I72" s="21" t="str">
        <f t="shared" si="2"/>
        <v/>
      </c>
      <c r="J72" s="21" t="s">
        <v>39</v>
      </c>
      <c r="K72" s="24"/>
      <c r="L72" s="21" t="str">
        <f t="shared" si="1"/>
        <v/>
      </c>
      <c r="M72" s="24"/>
      <c r="N72" s="24"/>
      <c r="O72" s="21" t="str">
        <f t="shared" si="3"/>
        <v/>
      </c>
      <c r="P72" s="21" t="str">
        <f t="shared" si="4"/>
        <v/>
      </c>
      <c r="Q72" s="18">
        <f t="shared" si="5"/>
        <v>1</v>
      </c>
      <c r="R72" s="1">
        <f t="shared" si="6"/>
        <v>7</v>
      </c>
      <c r="S72" s="1">
        <f t="shared" si="7"/>
        <v>1</v>
      </c>
      <c r="T72" s="1">
        <f>COUNTIF(【編集不可】祝日一覧!$B$1:$B$23,$E72)</f>
        <v>0</v>
      </c>
      <c r="U72" s="1">
        <f>COUNTIF(【編集不可】祝日一覧!$B$1:$B$23,$Q72)</f>
        <v>0</v>
      </c>
      <c r="V72" s="1" t="str">
        <f ca="1">$B72&amp;"-"&amp;COUNTIF($B$13:INDIRECT("B"&amp;12+A72),B72)</f>
        <v>-0</v>
      </c>
    </row>
    <row r="73" spans="1:22" ht="21.75" customHeight="1" x14ac:dyDescent="0.25">
      <c r="A73" s="4">
        <v>61</v>
      </c>
      <c r="B73" s="9"/>
      <c r="C73" s="23"/>
      <c r="D73" s="12"/>
      <c r="E73" s="12"/>
      <c r="F73" s="3"/>
      <c r="G73" s="5" t="s">
        <v>38</v>
      </c>
      <c r="H73" s="21" t="str">
        <f t="shared" si="0"/>
        <v/>
      </c>
      <c r="I73" s="21" t="str">
        <f t="shared" si="2"/>
        <v/>
      </c>
      <c r="J73" s="21" t="s">
        <v>39</v>
      </c>
      <c r="K73" s="24"/>
      <c r="L73" s="21" t="str">
        <f t="shared" si="1"/>
        <v/>
      </c>
      <c r="M73" s="24"/>
      <c r="N73" s="24"/>
      <c r="O73" s="21" t="str">
        <f t="shared" si="3"/>
        <v/>
      </c>
      <c r="P73" s="21" t="str">
        <f t="shared" si="4"/>
        <v/>
      </c>
      <c r="Q73" s="18">
        <f t="shared" si="5"/>
        <v>1</v>
      </c>
      <c r="R73" s="1">
        <f t="shared" si="6"/>
        <v>7</v>
      </c>
      <c r="S73" s="1">
        <f t="shared" si="7"/>
        <v>1</v>
      </c>
      <c r="T73" s="1">
        <f>COUNTIF(【編集不可】祝日一覧!$B$1:$B$23,$E73)</f>
        <v>0</v>
      </c>
      <c r="U73" s="1">
        <f>COUNTIF(【編集不可】祝日一覧!$B$1:$B$23,$Q73)</f>
        <v>0</v>
      </c>
      <c r="V73" s="1" t="str">
        <f ca="1">$B73&amp;"-"&amp;COUNTIF($B$13:INDIRECT("B"&amp;12+A73),B73)</f>
        <v>-0</v>
      </c>
    </row>
    <row r="74" spans="1:22" ht="21.75" customHeight="1" x14ac:dyDescent="0.25">
      <c r="A74" s="4">
        <v>62</v>
      </c>
      <c r="B74" s="9"/>
      <c r="C74" s="23"/>
      <c r="D74" s="12"/>
      <c r="E74" s="12"/>
      <c r="F74" s="3"/>
      <c r="G74" s="5" t="s">
        <v>38</v>
      </c>
      <c r="H74" s="21" t="str">
        <f t="shared" si="0"/>
        <v/>
      </c>
      <c r="I74" s="21" t="str">
        <f t="shared" si="2"/>
        <v/>
      </c>
      <c r="J74" s="21" t="s">
        <v>39</v>
      </c>
      <c r="K74" s="24"/>
      <c r="L74" s="21" t="str">
        <f t="shared" si="1"/>
        <v/>
      </c>
      <c r="M74" s="24"/>
      <c r="N74" s="24"/>
      <c r="O74" s="21" t="str">
        <f t="shared" si="3"/>
        <v/>
      </c>
      <c r="P74" s="21" t="str">
        <f t="shared" si="4"/>
        <v/>
      </c>
      <c r="Q74" s="18">
        <f t="shared" si="5"/>
        <v>1</v>
      </c>
      <c r="R74" s="1">
        <f t="shared" si="6"/>
        <v>7</v>
      </c>
      <c r="S74" s="1">
        <f t="shared" si="7"/>
        <v>1</v>
      </c>
      <c r="T74" s="1">
        <f>COUNTIF(【編集不可】祝日一覧!$B$1:$B$23,$E74)</f>
        <v>0</v>
      </c>
      <c r="U74" s="1">
        <f>COUNTIF(【編集不可】祝日一覧!$B$1:$B$23,$Q74)</f>
        <v>0</v>
      </c>
      <c r="V74" s="1" t="str">
        <f ca="1">$B74&amp;"-"&amp;COUNTIF($B$13:INDIRECT("B"&amp;12+A74),B74)</f>
        <v>-0</v>
      </c>
    </row>
    <row r="75" spans="1:22" ht="21.75" customHeight="1" x14ac:dyDescent="0.25">
      <c r="A75" s="4">
        <v>63</v>
      </c>
      <c r="B75" s="9"/>
      <c r="C75" s="23"/>
      <c r="D75" s="12"/>
      <c r="E75" s="12"/>
      <c r="F75" s="3"/>
      <c r="G75" s="5" t="s">
        <v>38</v>
      </c>
      <c r="H75" s="21" t="str">
        <f t="shared" si="0"/>
        <v/>
      </c>
      <c r="I75" s="21" t="str">
        <f t="shared" si="2"/>
        <v/>
      </c>
      <c r="J75" s="21" t="s">
        <v>39</v>
      </c>
      <c r="K75" s="24"/>
      <c r="L75" s="21" t="str">
        <f t="shared" si="1"/>
        <v/>
      </c>
      <c r="M75" s="24"/>
      <c r="N75" s="24"/>
      <c r="O75" s="21" t="str">
        <f t="shared" si="3"/>
        <v/>
      </c>
      <c r="P75" s="21" t="str">
        <f t="shared" si="4"/>
        <v/>
      </c>
      <c r="Q75" s="18">
        <f t="shared" si="5"/>
        <v>1</v>
      </c>
      <c r="R75" s="1">
        <f t="shared" si="6"/>
        <v>7</v>
      </c>
      <c r="S75" s="1">
        <f t="shared" si="7"/>
        <v>1</v>
      </c>
      <c r="T75" s="1">
        <f>COUNTIF(【編集不可】祝日一覧!$B$1:$B$23,$E75)</f>
        <v>0</v>
      </c>
      <c r="U75" s="1">
        <f>COUNTIF(【編集不可】祝日一覧!$B$1:$B$23,$Q75)</f>
        <v>0</v>
      </c>
      <c r="V75" s="1" t="str">
        <f ca="1">$B75&amp;"-"&amp;COUNTIF($B$13:INDIRECT("B"&amp;12+A75),B75)</f>
        <v>-0</v>
      </c>
    </row>
    <row r="76" spans="1:22" ht="21.75" customHeight="1" x14ac:dyDescent="0.25">
      <c r="A76" s="4">
        <v>64</v>
      </c>
      <c r="B76" s="9"/>
      <c r="C76" s="23"/>
      <c r="D76" s="12"/>
      <c r="E76" s="12"/>
      <c r="F76" s="3"/>
      <c r="G76" s="5" t="s">
        <v>38</v>
      </c>
      <c r="H76" s="21" t="str">
        <f t="shared" si="0"/>
        <v/>
      </c>
      <c r="I76" s="21" t="str">
        <f t="shared" si="2"/>
        <v/>
      </c>
      <c r="J76" s="21" t="s">
        <v>39</v>
      </c>
      <c r="K76" s="24"/>
      <c r="L76" s="21" t="str">
        <f t="shared" si="1"/>
        <v/>
      </c>
      <c r="M76" s="24"/>
      <c r="N76" s="24"/>
      <c r="O76" s="21" t="str">
        <f t="shared" si="3"/>
        <v/>
      </c>
      <c r="P76" s="21" t="str">
        <f t="shared" si="4"/>
        <v/>
      </c>
      <c r="Q76" s="18">
        <f t="shared" si="5"/>
        <v>1</v>
      </c>
      <c r="R76" s="1">
        <f t="shared" si="6"/>
        <v>7</v>
      </c>
      <c r="S76" s="1">
        <f t="shared" si="7"/>
        <v>1</v>
      </c>
      <c r="T76" s="1">
        <f>COUNTIF(【編集不可】祝日一覧!$B$1:$B$23,$E76)</f>
        <v>0</v>
      </c>
      <c r="U76" s="1">
        <f>COUNTIF(【編集不可】祝日一覧!$B$1:$B$23,$Q76)</f>
        <v>0</v>
      </c>
      <c r="V76" s="1" t="str">
        <f ca="1">$B76&amp;"-"&amp;COUNTIF($B$13:INDIRECT("B"&amp;12+A76),B76)</f>
        <v>-0</v>
      </c>
    </row>
    <row r="77" spans="1:22" ht="21.75" customHeight="1" x14ac:dyDescent="0.25">
      <c r="A77" s="4">
        <v>65</v>
      </c>
      <c r="B77" s="9"/>
      <c r="C77" s="23"/>
      <c r="D77" s="12"/>
      <c r="E77" s="12"/>
      <c r="F77" s="3"/>
      <c r="G77" s="5" t="s">
        <v>38</v>
      </c>
      <c r="H77" s="21" t="str">
        <f t="shared" ref="H77:H140" si="8">IF($E77="","",IF($R77=7,"休日",IF(AND($T77=1,$S77=7),"休日",IF(AND($R77=1,$U77=1),"休日",IF(AND($T77=1,$U77=1),"休日","平日")))))</f>
        <v/>
      </c>
      <c r="I77" s="21" t="str">
        <f t="shared" si="2"/>
        <v/>
      </c>
      <c r="J77" s="21" t="s">
        <v>39</v>
      </c>
      <c r="K77" s="24"/>
      <c r="L77" s="21" t="str">
        <f t="shared" ref="L77:L140" si="9">IF($B77="","","～")</f>
        <v/>
      </c>
      <c r="M77" s="24"/>
      <c r="N77" s="24"/>
      <c r="O77" s="21" t="str">
        <f t="shared" si="3"/>
        <v/>
      </c>
      <c r="P77" s="21" t="str">
        <f t="shared" si="4"/>
        <v/>
      </c>
      <c r="Q77" s="18">
        <f t="shared" si="5"/>
        <v>1</v>
      </c>
      <c r="R77" s="1">
        <f t="shared" si="6"/>
        <v>7</v>
      </c>
      <c r="S77" s="1">
        <f t="shared" si="7"/>
        <v>1</v>
      </c>
      <c r="T77" s="1">
        <f>COUNTIF(【編集不可】祝日一覧!$B$1:$B$23,$E77)</f>
        <v>0</v>
      </c>
      <c r="U77" s="1">
        <f>COUNTIF(【編集不可】祝日一覧!$B$1:$B$23,$Q77)</f>
        <v>0</v>
      </c>
      <c r="V77" s="1" t="str">
        <f ca="1">$B77&amp;"-"&amp;COUNTIF($B$13:INDIRECT("B"&amp;12+A77),B77)</f>
        <v>-0</v>
      </c>
    </row>
    <row r="78" spans="1:22" ht="21.75" customHeight="1" x14ac:dyDescent="0.25">
      <c r="A78" s="4">
        <v>66</v>
      </c>
      <c r="B78" s="9"/>
      <c r="C78" s="23"/>
      <c r="D78" s="12"/>
      <c r="E78" s="12"/>
      <c r="F78" s="3"/>
      <c r="G78" s="5" t="s">
        <v>38</v>
      </c>
      <c r="H78" s="21" t="str">
        <f t="shared" si="8"/>
        <v/>
      </c>
      <c r="I78" s="21" t="str">
        <f t="shared" ref="I78:I141" si="10">IF($F78="","",IF($H78="平日",2*$F78,IF($H78="休日",1*$F78,"")))</f>
        <v/>
      </c>
      <c r="J78" s="21" t="s">
        <v>39</v>
      </c>
      <c r="K78" s="24"/>
      <c r="L78" s="21" t="str">
        <f t="shared" si="9"/>
        <v/>
      </c>
      <c r="M78" s="24"/>
      <c r="N78" s="24"/>
      <c r="O78" s="21" t="str">
        <f t="shared" ref="O78:O141" si="11">IF(AND($K78="",$M78="",$N78=""),"",IF($N78="",$M78-$K78+1,IF(AND($K78="",$M78=""),LEN(TRIM(N78))-LEN(SUBSTITUTE(TRIM(N78),",",""))+1,$M78-$K78+1+LEN(TRIM(N78))-LEN(SUBSTITUTE(TRIM(N78),",",""))+1)))</f>
        <v/>
      </c>
      <c r="P78" s="21" t="str">
        <f t="shared" ref="P78:P141" si="12">IFERROR($I78-$O78,"")</f>
        <v/>
      </c>
      <c r="Q78" s="18">
        <f t="shared" ref="Q78:Q141" si="13">$E78+1</f>
        <v>1</v>
      </c>
      <c r="R78" s="1">
        <f t="shared" ref="R78:R141" si="14">WEEKDAY($E78,1)</f>
        <v>7</v>
      </c>
      <c r="S78" s="1">
        <f t="shared" ref="S78:S141" si="15">WEEKDAY($Q78,1)</f>
        <v>1</v>
      </c>
      <c r="T78" s="1">
        <f>COUNTIF(【編集不可】祝日一覧!$B$1:$B$23,$E78)</f>
        <v>0</v>
      </c>
      <c r="U78" s="1">
        <f>COUNTIF(【編集不可】祝日一覧!$B$1:$B$23,$Q78)</f>
        <v>0</v>
      </c>
      <c r="V78" s="1" t="str">
        <f ca="1">$B78&amp;"-"&amp;COUNTIF($B$13:INDIRECT("B"&amp;12+A78),B78)</f>
        <v>-0</v>
      </c>
    </row>
    <row r="79" spans="1:22" ht="21.75" customHeight="1" x14ac:dyDescent="0.25">
      <c r="A79" s="4">
        <v>67</v>
      </c>
      <c r="B79" s="9"/>
      <c r="C79" s="23"/>
      <c r="D79" s="12"/>
      <c r="E79" s="12"/>
      <c r="F79" s="3"/>
      <c r="G79" s="5" t="s">
        <v>38</v>
      </c>
      <c r="H79" s="21" t="str">
        <f t="shared" si="8"/>
        <v/>
      </c>
      <c r="I79" s="21" t="str">
        <f t="shared" si="10"/>
        <v/>
      </c>
      <c r="J79" s="21" t="s">
        <v>39</v>
      </c>
      <c r="K79" s="24"/>
      <c r="L79" s="21" t="str">
        <f t="shared" si="9"/>
        <v/>
      </c>
      <c r="M79" s="24"/>
      <c r="N79" s="24"/>
      <c r="O79" s="21" t="str">
        <f t="shared" si="11"/>
        <v/>
      </c>
      <c r="P79" s="21" t="str">
        <f t="shared" si="12"/>
        <v/>
      </c>
      <c r="Q79" s="18">
        <f t="shared" si="13"/>
        <v>1</v>
      </c>
      <c r="R79" s="1">
        <f t="shared" si="14"/>
        <v>7</v>
      </c>
      <c r="S79" s="1">
        <f t="shared" si="15"/>
        <v>1</v>
      </c>
      <c r="T79" s="1">
        <f>COUNTIF(【編集不可】祝日一覧!$B$1:$B$23,$E79)</f>
        <v>0</v>
      </c>
      <c r="U79" s="1">
        <f>COUNTIF(【編集不可】祝日一覧!$B$1:$B$23,$Q79)</f>
        <v>0</v>
      </c>
      <c r="V79" s="1" t="str">
        <f ca="1">$B79&amp;"-"&amp;COUNTIF($B$13:INDIRECT("B"&amp;12+A79),B79)</f>
        <v>-0</v>
      </c>
    </row>
    <row r="80" spans="1:22" ht="21.75" customHeight="1" x14ac:dyDescent="0.25">
      <c r="A80" s="4">
        <v>68</v>
      </c>
      <c r="B80" s="9"/>
      <c r="C80" s="23"/>
      <c r="D80" s="12"/>
      <c r="E80" s="12"/>
      <c r="F80" s="3"/>
      <c r="G80" s="5" t="s">
        <v>38</v>
      </c>
      <c r="H80" s="21" t="str">
        <f t="shared" si="8"/>
        <v/>
      </c>
      <c r="I80" s="21" t="str">
        <f t="shared" si="10"/>
        <v/>
      </c>
      <c r="J80" s="21" t="s">
        <v>39</v>
      </c>
      <c r="K80" s="24"/>
      <c r="L80" s="21" t="str">
        <f t="shared" si="9"/>
        <v/>
      </c>
      <c r="M80" s="24"/>
      <c r="N80" s="24"/>
      <c r="O80" s="21" t="str">
        <f t="shared" si="11"/>
        <v/>
      </c>
      <c r="P80" s="21" t="str">
        <f t="shared" si="12"/>
        <v/>
      </c>
      <c r="Q80" s="18">
        <f t="shared" si="13"/>
        <v>1</v>
      </c>
      <c r="R80" s="1">
        <f t="shared" si="14"/>
        <v>7</v>
      </c>
      <c r="S80" s="1">
        <f t="shared" si="15"/>
        <v>1</v>
      </c>
      <c r="T80" s="1">
        <f>COUNTIF(【編集不可】祝日一覧!$B$1:$B$23,$E80)</f>
        <v>0</v>
      </c>
      <c r="U80" s="1">
        <f>COUNTIF(【編集不可】祝日一覧!$B$1:$B$23,$Q80)</f>
        <v>0</v>
      </c>
      <c r="V80" s="1" t="str">
        <f ca="1">$B80&amp;"-"&amp;COUNTIF($B$13:INDIRECT("B"&amp;12+A80),B80)</f>
        <v>-0</v>
      </c>
    </row>
    <row r="81" spans="1:22" ht="21.75" customHeight="1" x14ac:dyDescent="0.25">
      <c r="A81" s="4">
        <v>69</v>
      </c>
      <c r="B81" s="9"/>
      <c r="C81" s="23"/>
      <c r="D81" s="12"/>
      <c r="E81" s="12"/>
      <c r="F81" s="3"/>
      <c r="G81" s="5" t="s">
        <v>38</v>
      </c>
      <c r="H81" s="21" t="str">
        <f t="shared" si="8"/>
        <v/>
      </c>
      <c r="I81" s="21" t="str">
        <f t="shared" si="10"/>
        <v/>
      </c>
      <c r="J81" s="21" t="s">
        <v>39</v>
      </c>
      <c r="K81" s="24"/>
      <c r="L81" s="21" t="str">
        <f t="shared" si="9"/>
        <v/>
      </c>
      <c r="M81" s="24"/>
      <c r="N81" s="24"/>
      <c r="O81" s="21" t="str">
        <f t="shared" si="11"/>
        <v/>
      </c>
      <c r="P81" s="21" t="str">
        <f t="shared" si="12"/>
        <v/>
      </c>
      <c r="Q81" s="18">
        <f t="shared" si="13"/>
        <v>1</v>
      </c>
      <c r="R81" s="1">
        <f t="shared" si="14"/>
        <v>7</v>
      </c>
      <c r="S81" s="1">
        <f t="shared" si="15"/>
        <v>1</v>
      </c>
      <c r="T81" s="1">
        <f>COUNTIF(【編集不可】祝日一覧!$B$1:$B$23,$E81)</f>
        <v>0</v>
      </c>
      <c r="U81" s="1">
        <f>COUNTIF(【編集不可】祝日一覧!$B$1:$B$23,$Q81)</f>
        <v>0</v>
      </c>
      <c r="V81" s="1" t="str">
        <f ca="1">$B81&amp;"-"&amp;COUNTIF($B$13:INDIRECT("B"&amp;12+A81),B81)</f>
        <v>-0</v>
      </c>
    </row>
    <row r="82" spans="1:22" ht="21.75" customHeight="1" x14ac:dyDescent="0.25">
      <c r="A82" s="4">
        <v>70</v>
      </c>
      <c r="B82" s="9"/>
      <c r="C82" s="23"/>
      <c r="D82" s="12"/>
      <c r="E82" s="12"/>
      <c r="F82" s="3"/>
      <c r="G82" s="5" t="s">
        <v>38</v>
      </c>
      <c r="H82" s="21" t="str">
        <f t="shared" si="8"/>
        <v/>
      </c>
      <c r="I82" s="21" t="str">
        <f t="shared" si="10"/>
        <v/>
      </c>
      <c r="J82" s="21" t="s">
        <v>39</v>
      </c>
      <c r="K82" s="24"/>
      <c r="L82" s="21" t="str">
        <f t="shared" si="9"/>
        <v/>
      </c>
      <c r="M82" s="24"/>
      <c r="N82" s="24"/>
      <c r="O82" s="21" t="str">
        <f t="shared" si="11"/>
        <v/>
      </c>
      <c r="P82" s="21" t="str">
        <f t="shared" si="12"/>
        <v/>
      </c>
      <c r="Q82" s="18">
        <f t="shared" si="13"/>
        <v>1</v>
      </c>
      <c r="R82" s="1">
        <f t="shared" si="14"/>
        <v>7</v>
      </c>
      <c r="S82" s="1">
        <f t="shared" si="15"/>
        <v>1</v>
      </c>
      <c r="T82" s="1">
        <f>COUNTIF(【編集不可】祝日一覧!$B$1:$B$23,$E82)</f>
        <v>0</v>
      </c>
      <c r="U82" s="1">
        <f>COUNTIF(【編集不可】祝日一覧!$B$1:$B$23,$Q82)</f>
        <v>0</v>
      </c>
      <c r="V82" s="1" t="str">
        <f ca="1">$B82&amp;"-"&amp;COUNTIF($B$13:INDIRECT("B"&amp;12+A82),B82)</f>
        <v>-0</v>
      </c>
    </row>
    <row r="83" spans="1:22" ht="21.75" customHeight="1" x14ac:dyDescent="0.25">
      <c r="A83" s="4">
        <v>71</v>
      </c>
      <c r="B83" s="9"/>
      <c r="C83" s="23"/>
      <c r="D83" s="12"/>
      <c r="E83" s="12"/>
      <c r="F83" s="3"/>
      <c r="G83" s="5" t="s">
        <v>38</v>
      </c>
      <c r="H83" s="21" t="str">
        <f t="shared" si="8"/>
        <v/>
      </c>
      <c r="I83" s="21" t="str">
        <f t="shared" si="10"/>
        <v/>
      </c>
      <c r="J83" s="21" t="s">
        <v>39</v>
      </c>
      <c r="K83" s="24"/>
      <c r="L83" s="21" t="str">
        <f t="shared" si="9"/>
        <v/>
      </c>
      <c r="M83" s="24"/>
      <c r="N83" s="24"/>
      <c r="O83" s="21" t="str">
        <f t="shared" si="11"/>
        <v/>
      </c>
      <c r="P83" s="21" t="str">
        <f t="shared" si="12"/>
        <v/>
      </c>
      <c r="Q83" s="18">
        <f t="shared" si="13"/>
        <v>1</v>
      </c>
      <c r="R83" s="1">
        <f t="shared" si="14"/>
        <v>7</v>
      </c>
      <c r="S83" s="1">
        <f t="shared" si="15"/>
        <v>1</v>
      </c>
      <c r="T83" s="1">
        <f>COUNTIF(【編集不可】祝日一覧!$B$1:$B$23,$E83)</f>
        <v>0</v>
      </c>
      <c r="U83" s="1">
        <f>COUNTIF(【編集不可】祝日一覧!$B$1:$B$23,$Q83)</f>
        <v>0</v>
      </c>
      <c r="V83" s="1" t="str">
        <f ca="1">$B83&amp;"-"&amp;COUNTIF($B$13:INDIRECT("B"&amp;12+A83),B83)</f>
        <v>-0</v>
      </c>
    </row>
    <row r="84" spans="1:22" ht="21.75" customHeight="1" x14ac:dyDescent="0.25">
      <c r="A84" s="4">
        <v>72</v>
      </c>
      <c r="B84" s="9"/>
      <c r="C84" s="23"/>
      <c r="D84" s="12"/>
      <c r="E84" s="12"/>
      <c r="F84" s="3"/>
      <c r="G84" s="5" t="s">
        <v>38</v>
      </c>
      <c r="H84" s="21" t="str">
        <f t="shared" si="8"/>
        <v/>
      </c>
      <c r="I84" s="21" t="str">
        <f t="shared" si="10"/>
        <v/>
      </c>
      <c r="J84" s="21" t="s">
        <v>39</v>
      </c>
      <c r="K84" s="24"/>
      <c r="L84" s="21" t="str">
        <f t="shared" si="9"/>
        <v/>
      </c>
      <c r="M84" s="24"/>
      <c r="N84" s="24"/>
      <c r="O84" s="21" t="str">
        <f t="shared" si="11"/>
        <v/>
      </c>
      <c r="P84" s="21" t="str">
        <f t="shared" si="12"/>
        <v/>
      </c>
      <c r="Q84" s="18">
        <f t="shared" si="13"/>
        <v>1</v>
      </c>
      <c r="R84" s="1">
        <f t="shared" si="14"/>
        <v>7</v>
      </c>
      <c r="S84" s="1">
        <f t="shared" si="15"/>
        <v>1</v>
      </c>
      <c r="T84" s="1">
        <f>COUNTIF(【編集不可】祝日一覧!$B$1:$B$23,$E84)</f>
        <v>0</v>
      </c>
      <c r="U84" s="1">
        <f>COUNTIF(【編集不可】祝日一覧!$B$1:$B$23,$Q84)</f>
        <v>0</v>
      </c>
      <c r="V84" s="1" t="str">
        <f ca="1">$B84&amp;"-"&amp;COUNTIF($B$13:INDIRECT("B"&amp;12+A84),B84)</f>
        <v>-0</v>
      </c>
    </row>
    <row r="85" spans="1:22" ht="21.75" customHeight="1" x14ac:dyDescent="0.25">
      <c r="A85" s="4">
        <v>73</v>
      </c>
      <c r="B85" s="9"/>
      <c r="C85" s="23"/>
      <c r="D85" s="12"/>
      <c r="E85" s="12"/>
      <c r="F85" s="3"/>
      <c r="G85" s="5" t="s">
        <v>38</v>
      </c>
      <c r="H85" s="21" t="str">
        <f t="shared" si="8"/>
        <v/>
      </c>
      <c r="I85" s="21" t="str">
        <f t="shared" si="10"/>
        <v/>
      </c>
      <c r="J85" s="21" t="s">
        <v>39</v>
      </c>
      <c r="K85" s="24"/>
      <c r="L85" s="21" t="str">
        <f t="shared" si="9"/>
        <v/>
      </c>
      <c r="M85" s="24"/>
      <c r="N85" s="24"/>
      <c r="O85" s="21" t="str">
        <f t="shared" si="11"/>
        <v/>
      </c>
      <c r="P85" s="21" t="str">
        <f t="shared" si="12"/>
        <v/>
      </c>
      <c r="Q85" s="18">
        <f t="shared" si="13"/>
        <v>1</v>
      </c>
      <c r="R85" s="1">
        <f t="shared" si="14"/>
        <v>7</v>
      </c>
      <c r="S85" s="1">
        <f t="shared" si="15"/>
        <v>1</v>
      </c>
      <c r="T85" s="1">
        <f>COUNTIF(【編集不可】祝日一覧!$B$1:$B$23,$E85)</f>
        <v>0</v>
      </c>
      <c r="U85" s="1">
        <f>COUNTIF(【編集不可】祝日一覧!$B$1:$B$23,$Q85)</f>
        <v>0</v>
      </c>
      <c r="V85" s="1" t="str">
        <f ca="1">$B85&amp;"-"&amp;COUNTIF($B$13:INDIRECT("B"&amp;12+A85),B85)</f>
        <v>-0</v>
      </c>
    </row>
    <row r="86" spans="1:22" ht="21.75" customHeight="1" x14ac:dyDescent="0.25">
      <c r="A86" s="4">
        <v>74</v>
      </c>
      <c r="B86" s="9"/>
      <c r="C86" s="23"/>
      <c r="D86" s="12"/>
      <c r="E86" s="12"/>
      <c r="F86" s="3"/>
      <c r="G86" s="5" t="s">
        <v>38</v>
      </c>
      <c r="H86" s="21" t="str">
        <f t="shared" si="8"/>
        <v/>
      </c>
      <c r="I86" s="21" t="str">
        <f t="shared" si="10"/>
        <v/>
      </c>
      <c r="J86" s="21" t="s">
        <v>39</v>
      </c>
      <c r="K86" s="24"/>
      <c r="L86" s="21" t="str">
        <f t="shared" si="9"/>
        <v/>
      </c>
      <c r="M86" s="24"/>
      <c r="N86" s="24"/>
      <c r="O86" s="21" t="str">
        <f t="shared" si="11"/>
        <v/>
      </c>
      <c r="P86" s="21" t="str">
        <f t="shared" si="12"/>
        <v/>
      </c>
      <c r="Q86" s="18">
        <f t="shared" si="13"/>
        <v>1</v>
      </c>
      <c r="R86" s="1">
        <f t="shared" si="14"/>
        <v>7</v>
      </c>
      <c r="S86" s="1">
        <f t="shared" si="15"/>
        <v>1</v>
      </c>
      <c r="T86" s="1">
        <f>COUNTIF(【編集不可】祝日一覧!$B$1:$B$23,$E86)</f>
        <v>0</v>
      </c>
      <c r="U86" s="1">
        <f>COUNTIF(【編集不可】祝日一覧!$B$1:$B$23,$Q86)</f>
        <v>0</v>
      </c>
      <c r="V86" s="1" t="str">
        <f ca="1">$B86&amp;"-"&amp;COUNTIF($B$13:INDIRECT("B"&amp;12+A86),B86)</f>
        <v>-0</v>
      </c>
    </row>
    <row r="87" spans="1:22" ht="21.75" customHeight="1" x14ac:dyDescent="0.25">
      <c r="A87" s="4">
        <v>75</v>
      </c>
      <c r="B87" s="9"/>
      <c r="C87" s="23"/>
      <c r="D87" s="12"/>
      <c r="E87" s="12"/>
      <c r="F87" s="3"/>
      <c r="G87" s="5" t="s">
        <v>38</v>
      </c>
      <c r="H87" s="21" t="str">
        <f t="shared" si="8"/>
        <v/>
      </c>
      <c r="I87" s="21" t="str">
        <f t="shared" si="10"/>
        <v/>
      </c>
      <c r="J87" s="21" t="s">
        <v>39</v>
      </c>
      <c r="K87" s="24"/>
      <c r="L87" s="21" t="str">
        <f t="shared" si="9"/>
        <v/>
      </c>
      <c r="M87" s="24"/>
      <c r="N87" s="24"/>
      <c r="O87" s="21" t="str">
        <f t="shared" si="11"/>
        <v/>
      </c>
      <c r="P87" s="21" t="str">
        <f t="shared" si="12"/>
        <v/>
      </c>
      <c r="Q87" s="18">
        <f t="shared" si="13"/>
        <v>1</v>
      </c>
      <c r="R87" s="1">
        <f t="shared" si="14"/>
        <v>7</v>
      </c>
      <c r="S87" s="1">
        <f t="shared" si="15"/>
        <v>1</v>
      </c>
      <c r="T87" s="1">
        <f>COUNTIF(【編集不可】祝日一覧!$B$1:$B$23,$E87)</f>
        <v>0</v>
      </c>
      <c r="U87" s="1">
        <f>COUNTIF(【編集不可】祝日一覧!$B$1:$B$23,$Q87)</f>
        <v>0</v>
      </c>
      <c r="V87" s="1" t="str">
        <f ca="1">$B87&amp;"-"&amp;COUNTIF($B$13:INDIRECT("B"&amp;12+A87),B87)</f>
        <v>-0</v>
      </c>
    </row>
    <row r="88" spans="1:22" ht="21.75" customHeight="1" x14ac:dyDescent="0.25">
      <c r="A88" s="4">
        <v>76</v>
      </c>
      <c r="B88" s="9"/>
      <c r="C88" s="23"/>
      <c r="D88" s="12"/>
      <c r="E88" s="12"/>
      <c r="F88" s="3"/>
      <c r="G88" s="5" t="s">
        <v>38</v>
      </c>
      <c r="H88" s="21" t="str">
        <f t="shared" si="8"/>
        <v/>
      </c>
      <c r="I88" s="21" t="str">
        <f t="shared" si="10"/>
        <v/>
      </c>
      <c r="J88" s="21" t="s">
        <v>39</v>
      </c>
      <c r="K88" s="24"/>
      <c r="L88" s="21" t="str">
        <f t="shared" si="9"/>
        <v/>
      </c>
      <c r="M88" s="24"/>
      <c r="N88" s="24"/>
      <c r="O88" s="21" t="str">
        <f t="shared" si="11"/>
        <v/>
      </c>
      <c r="P88" s="21" t="str">
        <f t="shared" si="12"/>
        <v/>
      </c>
      <c r="Q88" s="18">
        <f t="shared" si="13"/>
        <v>1</v>
      </c>
      <c r="R88" s="1">
        <f t="shared" si="14"/>
        <v>7</v>
      </c>
      <c r="S88" s="1">
        <f t="shared" si="15"/>
        <v>1</v>
      </c>
      <c r="T88" s="1">
        <f>COUNTIF(【編集不可】祝日一覧!$B$1:$B$23,$E88)</f>
        <v>0</v>
      </c>
      <c r="U88" s="1">
        <f>COUNTIF(【編集不可】祝日一覧!$B$1:$B$23,$Q88)</f>
        <v>0</v>
      </c>
      <c r="V88" s="1" t="str">
        <f ca="1">$B88&amp;"-"&amp;COUNTIF($B$13:INDIRECT("B"&amp;12+A88),B88)</f>
        <v>-0</v>
      </c>
    </row>
    <row r="89" spans="1:22" ht="21.75" customHeight="1" x14ac:dyDescent="0.25">
      <c r="A89" s="4">
        <v>77</v>
      </c>
      <c r="B89" s="9"/>
      <c r="C89" s="23"/>
      <c r="D89" s="12"/>
      <c r="E89" s="12"/>
      <c r="F89" s="3"/>
      <c r="G89" s="5" t="s">
        <v>38</v>
      </c>
      <c r="H89" s="21" t="str">
        <f t="shared" si="8"/>
        <v/>
      </c>
      <c r="I89" s="21" t="str">
        <f t="shared" si="10"/>
        <v/>
      </c>
      <c r="J89" s="21" t="s">
        <v>39</v>
      </c>
      <c r="K89" s="24"/>
      <c r="L89" s="21" t="str">
        <f t="shared" si="9"/>
        <v/>
      </c>
      <c r="M89" s="24"/>
      <c r="N89" s="24"/>
      <c r="O89" s="21" t="str">
        <f t="shared" si="11"/>
        <v/>
      </c>
      <c r="P89" s="21" t="str">
        <f t="shared" si="12"/>
        <v/>
      </c>
      <c r="Q89" s="18">
        <f t="shared" si="13"/>
        <v>1</v>
      </c>
      <c r="R89" s="1">
        <f t="shared" si="14"/>
        <v>7</v>
      </c>
      <c r="S89" s="1">
        <f t="shared" si="15"/>
        <v>1</v>
      </c>
      <c r="T89" s="1">
        <f>COUNTIF(【編集不可】祝日一覧!$B$1:$B$23,$E89)</f>
        <v>0</v>
      </c>
      <c r="U89" s="1">
        <f>COUNTIF(【編集不可】祝日一覧!$B$1:$B$23,$Q89)</f>
        <v>0</v>
      </c>
      <c r="V89" s="1" t="str">
        <f ca="1">$B89&amp;"-"&amp;COUNTIF($B$13:INDIRECT("B"&amp;12+A89),B89)</f>
        <v>-0</v>
      </c>
    </row>
    <row r="90" spans="1:22" ht="21.75" customHeight="1" x14ac:dyDescent="0.25">
      <c r="A90" s="4">
        <v>78</v>
      </c>
      <c r="B90" s="9"/>
      <c r="C90" s="23"/>
      <c r="D90" s="12"/>
      <c r="E90" s="12"/>
      <c r="F90" s="3"/>
      <c r="G90" s="5" t="s">
        <v>38</v>
      </c>
      <c r="H90" s="21" t="str">
        <f t="shared" si="8"/>
        <v/>
      </c>
      <c r="I90" s="21" t="str">
        <f t="shared" si="10"/>
        <v/>
      </c>
      <c r="J90" s="21" t="s">
        <v>39</v>
      </c>
      <c r="K90" s="24"/>
      <c r="L90" s="21" t="str">
        <f t="shared" si="9"/>
        <v/>
      </c>
      <c r="M90" s="24"/>
      <c r="N90" s="24"/>
      <c r="O90" s="21" t="str">
        <f t="shared" si="11"/>
        <v/>
      </c>
      <c r="P90" s="21" t="str">
        <f t="shared" si="12"/>
        <v/>
      </c>
      <c r="Q90" s="18">
        <f t="shared" si="13"/>
        <v>1</v>
      </c>
      <c r="R90" s="1">
        <f t="shared" si="14"/>
        <v>7</v>
      </c>
      <c r="S90" s="1">
        <f t="shared" si="15"/>
        <v>1</v>
      </c>
      <c r="T90" s="1">
        <f>COUNTIF(【編集不可】祝日一覧!$B$1:$B$23,$E90)</f>
        <v>0</v>
      </c>
      <c r="U90" s="1">
        <f>COUNTIF(【編集不可】祝日一覧!$B$1:$B$23,$Q90)</f>
        <v>0</v>
      </c>
      <c r="V90" s="1" t="str">
        <f ca="1">$B90&amp;"-"&amp;COUNTIF($B$13:INDIRECT("B"&amp;12+A90),B90)</f>
        <v>-0</v>
      </c>
    </row>
    <row r="91" spans="1:22" ht="21.75" customHeight="1" x14ac:dyDescent="0.25">
      <c r="A91" s="4">
        <v>79</v>
      </c>
      <c r="B91" s="9"/>
      <c r="C91" s="23"/>
      <c r="D91" s="12"/>
      <c r="E91" s="12"/>
      <c r="F91" s="3"/>
      <c r="G91" s="5" t="s">
        <v>38</v>
      </c>
      <c r="H91" s="21" t="str">
        <f t="shared" si="8"/>
        <v/>
      </c>
      <c r="I91" s="21" t="str">
        <f t="shared" si="10"/>
        <v/>
      </c>
      <c r="J91" s="21" t="s">
        <v>39</v>
      </c>
      <c r="K91" s="24"/>
      <c r="L91" s="21" t="str">
        <f t="shared" si="9"/>
        <v/>
      </c>
      <c r="M91" s="24"/>
      <c r="N91" s="24"/>
      <c r="O91" s="21" t="str">
        <f t="shared" si="11"/>
        <v/>
      </c>
      <c r="P91" s="21" t="str">
        <f t="shared" si="12"/>
        <v/>
      </c>
      <c r="Q91" s="18">
        <f t="shared" si="13"/>
        <v>1</v>
      </c>
      <c r="R91" s="1">
        <f t="shared" si="14"/>
        <v>7</v>
      </c>
      <c r="S91" s="1">
        <f t="shared" si="15"/>
        <v>1</v>
      </c>
      <c r="T91" s="1">
        <f>COUNTIF(【編集不可】祝日一覧!$B$1:$B$23,$E91)</f>
        <v>0</v>
      </c>
      <c r="U91" s="1">
        <f>COUNTIF(【編集不可】祝日一覧!$B$1:$B$23,$Q91)</f>
        <v>0</v>
      </c>
      <c r="V91" s="1" t="str">
        <f ca="1">$B91&amp;"-"&amp;COUNTIF($B$13:INDIRECT("B"&amp;12+A91),B91)</f>
        <v>-0</v>
      </c>
    </row>
    <row r="92" spans="1:22" ht="21.75" customHeight="1" x14ac:dyDescent="0.25">
      <c r="A92" s="4">
        <v>80</v>
      </c>
      <c r="B92" s="9"/>
      <c r="C92" s="23"/>
      <c r="D92" s="12"/>
      <c r="E92" s="12"/>
      <c r="F92" s="3"/>
      <c r="G92" s="5" t="s">
        <v>38</v>
      </c>
      <c r="H92" s="21" t="str">
        <f t="shared" si="8"/>
        <v/>
      </c>
      <c r="I92" s="21" t="str">
        <f t="shared" si="10"/>
        <v/>
      </c>
      <c r="J92" s="21" t="s">
        <v>39</v>
      </c>
      <c r="K92" s="24"/>
      <c r="L92" s="21" t="str">
        <f t="shared" si="9"/>
        <v/>
      </c>
      <c r="M92" s="24"/>
      <c r="N92" s="24"/>
      <c r="O92" s="21" t="str">
        <f t="shared" si="11"/>
        <v/>
      </c>
      <c r="P92" s="21" t="str">
        <f t="shared" si="12"/>
        <v/>
      </c>
      <c r="Q92" s="18">
        <f t="shared" si="13"/>
        <v>1</v>
      </c>
      <c r="R92" s="1">
        <f t="shared" si="14"/>
        <v>7</v>
      </c>
      <c r="S92" s="1">
        <f t="shared" si="15"/>
        <v>1</v>
      </c>
      <c r="T92" s="1">
        <f>COUNTIF(【編集不可】祝日一覧!$B$1:$B$23,$E92)</f>
        <v>0</v>
      </c>
      <c r="U92" s="1">
        <f>COUNTIF(【編集不可】祝日一覧!$B$1:$B$23,$Q92)</f>
        <v>0</v>
      </c>
      <c r="V92" s="1" t="str">
        <f ca="1">$B92&amp;"-"&amp;COUNTIF($B$13:INDIRECT("B"&amp;12+A92),B92)</f>
        <v>-0</v>
      </c>
    </row>
    <row r="93" spans="1:22" ht="21.75" customHeight="1" x14ac:dyDescent="0.25">
      <c r="A93" s="4">
        <v>81</v>
      </c>
      <c r="B93" s="9"/>
      <c r="C93" s="23"/>
      <c r="D93" s="12"/>
      <c r="E93" s="12"/>
      <c r="F93" s="3"/>
      <c r="G93" s="5" t="s">
        <v>38</v>
      </c>
      <c r="H93" s="21" t="str">
        <f t="shared" si="8"/>
        <v/>
      </c>
      <c r="I93" s="21" t="str">
        <f t="shared" si="10"/>
        <v/>
      </c>
      <c r="J93" s="21" t="s">
        <v>39</v>
      </c>
      <c r="K93" s="24"/>
      <c r="L93" s="21" t="str">
        <f t="shared" si="9"/>
        <v/>
      </c>
      <c r="M93" s="24"/>
      <c r="N93" s="24"/>
      <c r="O93" s="21" t="str">
        <f t="shared" si="11"/>
        <v/>
      </c>
      <c r="P93" s="21" t="str">
        <f t="shared" si="12"/>
        <v/>
      </c>
      <c r="Q93" s="18">
        <f t="shared" si="13"/>
        <v>1</v>
      </c>
      <c r="R93" s="1">
        <f t="shared" si="14"/>
        <v>7</v>
      </c>
      <c r="S93" s="1">
        <f t="shared" si="15"/>
        <v>1</v>
      </c>
      <c r="T93" s="1">
        <f>COUNTIF(【編集不可】祝日一覧!$B$1:$B$23,$E93)</f>
        <v>0</v>
      </c>
      <c r="U93" s="1">
        <f>COUNTIF(【編集不可】祝日一覧!$B$1:$B$23,$Q93)</f>
        <v>0</v>
      </c>
      <c r="V93" s="1" t="str">
        <f ca="1">$B93&amp;"-"&amp;COUNTIF($B$13:INDIRECT("B"&amp;12+A93),B93)</f>
        <v>-0</v>
      </c>
    </row>
    <row r="94" spans="1:22" ht="21.75" customHeight="1" x14ac:dyDescent="0.25">
      <c r="A94" s="4">
        <v>82</v>
      </c>
      <c r="B94" s="9"/>
      <c r="C94" s="23"/>
      <c r="D94" s="12"/>
      <c r="E94" s="12"/>
      <c r="F94" s="3"/>
      <c r="G94" s="5" t="s">
        <v>38</v>
      </c>
      <c r="H94" s="21" t="str">
        <f t="shared" si="8"/>
        <v/>
      </c>
      <c r="I94" s="21" t="str">
        <f t="shared" si="10"/>
        <v/>
      </c>
      <c r="J94" s="21" t="s">
        <v>39</v>
      </c>
      <c r="K94" s="24"/>
      <c r="L94" s="21" t="str">
        <f t="shared" si="9"/>
        <v/>
      </c>
      <c r="M94" s="24"/>
      <c r="N94" s="24"/>
      <c r="O94" s="21" t="str">
        <f t="shared" si="11"/>
        <v/>
      </c>
      <c r="P94" s="21" t="str">
        <f t="shared" si="12"/>
        <v/>
      </c>
      <c r="Q94" s="18">
        <f t="shared" si="13"/>
        <v>1</v>
      </c>
      <c r="R94" s="1">
        <f t="shared" si="14"/>
        <v>7</v>
      </c>
      <c r="S94" s="1">
        <f t="shared" si="15"/>
        <v>1</v>
      </c>
      <c r="T94" s="1">
        <f>COUNTIF(【編集不可】祝日一覧!$B$1:$B$23,$E94)</f>
        <v>0</v>
      </c>
      <c r="U94" s="1">
        <f>COUNTIF(【編集不可】祝日一覧!$B$1:$B$23,$Q94)</f>
        <v>0</v>
      </c>
      <c r="V94" s="1" t="str">
        <f ca="1">$B94&amp;"-"&amp;COUNTIF($B$13:INDIRECT("B"&amp;12+A94),B94)</f>
        <v>-0</v>
      </c>
    </row>
    <row r="95" spans="1:22" ht="21.75" customHeight="1" x14ac:dyDescent="0.25">
      <c r="A95" s="4">
        <v>83</v>
      </c>
      <c r="B95" s="9"/>
      <c r="C95" s="23"/>
      <c r="D95" s="12"/>
      <c r="E95" s="12"/>
      <c r="F95" s="3"/>
      <c r="G95" s="5" t="s">
        <v>38</v>
      </c>
      <c r="H95" s="21" t="str">
        <f t="shared" si="8"/>
        <v/>
      </c>
      <c r="I95" s="21" t="str">
        <f t="shared" si="10"/>
        <v/>
      </c>
      <c r="J95" s="21" t="s">
        <v>39</v>
      </c>
      <c r="K95" s="24"/>
      <c r="L95" s="21" t="str">
        <f t="shared" si="9"/>
        <v/>
      </c>
      <c r="M95" s="24"/>
      <c r="N95" s="24"/>
      <c r="O95" s="21" t="str">
        <f t="shared" si="11"/>
        <v/>
      </c>
      <c r="P95" s="21" t="str">
        <f t="shared" si="12"/>
        <v/>
      </c>
      <c r="Q95" s="18">
        <f t="shared" si="13"/>
        <v>1</v>
      </c>
      <c r="R95" s="1">
        <f t="shared" si="14"/>
        <v>7</v>
      </c>
      <c r="S95" s="1">
        <f t="shared" si="15"/>
        <v>1</v>
      </c>
      <c r="T95" s="1">
        <f>COUNTIF(【編集不可】祝日一覧!$B$1:$B$23,$E95)</f>
        <v>0</v>
      </c>
      <c r="U95" s="1">
        <f>COUNTIF(【編集不可】祝日一覧!$B$1:$B$23,$Q95)</f>
        <v>0</v>
      </c>
      <c r="V95" s="1" t="str">
        <f ca="1">$B95&amp;"-"&amp;COUNTIF($B$13:INDIRECT("B"&amp;12+A95),B95)</f>
        <v>-0</v>
      </c>
    </row>
    <row r="96" spans="1:22" ht="21.75" customHeight="1" x14ac:dyDescent="0.25">
      <c r="A96" s="4">
        <v>84</v>
      </c>
      <c r="B96" s="9"/>
      <c r="C96" s="23"/>
      <c r="D96" s="12"/>
      <c r="E96" s="12"/>
      <c r="F96" s="3"/>
      <c r="G96" s="5" t="s">
        <v>38</v>
      </c>
      <c r="H96" s="21" t="str">
        <f t="shared" si="8"/>
        <v/>
      </c>
      <c r="I96" s="21" t="str">
        <f t="shared" si="10"/>
        <v/>
      </c>
      <c r="J96" s="21" t="s">
        <v>39</v>
      </c>
      <c r="K96" s="24"/>
      <c r="L96" s="21" t="str">
        <f t="shared" si="9"/>
        <v/>
      </c>
      <c r="M96" s="24"/>
      <c r="N96" s="24"/>
      <c r="O96" s="21" t="str">
        <f t="shared" si="11"/>
        <v/>
      </c>
      <c r="P96" s="21" t="str">
        <f t="shared" si="12"/>
        <v/>
      </c>
      <c r="Q96" s="18">
        <f t="shared" si="13"/>
        <v>1</v>
      </c>
      <c r="R96" s="1">
        <f t="shared" si="14"/>
        <v>7</v>
      </c>
      <c r="S96" s="1">
        <f t="shared" si="15"/>
        <v>1</v>
      </c>
      <c r="T96" s="1">
        <f>COUNTIF(【編集不可】祝日一覧!$B$1:$B$23,$E96)</f>
        <v>0</v>
      </c>
      <c r="U96" s="1">
        <f>COUNTIF(【編集不可】祝日一覧!$B$1:$B$23,$Q96)</f>
        <v>0</v>
      </c>
      <c r="V96" s="1" t="str">
        <f ca="1">$B96&amp;"-"&amp;COUNTIF($B$13:INDIRECT("B"&amp;12+A96),B96)</f>
        <v>-0</v>
      </c>
    </row>
    <row r="97" spans="1:22" ht="21.75" customHeight="1" x14ac:dyDescent="0.25">
      <c r="A97" s="4">
        <v>85</v>
      </c>
      <c r="B97" s="9"/>
      <c r="C97" s="23"/>
      <c r="D97" s="12"/>
      <c r="E97" s="12"/>
      <c r="F97" s="3"/>
      <c r="G97" s="5" t="s">
        <v>38</v>
      </c>
      <c r="H97" s="21" t="str">
        <f t="shared" si="8"/>
        <v/>
      </c>
      <c r="I97" s="21" t="str">
        <f t="shared" si="10"/>
        <v/>
      </c>
      <c r="J97" s="21" t="s">
        <v>39</v>
      </c>
      <c r="K97" s="24"/>
      <c r="L97" s="21" t="str">
        <f t="shared" si="9"/>
        <v/>
      </c>
      <c r="M97" s="24"/>
      <c r="N97" s="24"/>
      <c r="O97" s="21" t="str">
        <f t="shared" si="11"/>
        <v/>
      </c>
      <c r="P97" s="21" t="str">
        <f t="shared" si="12"/>
        <v/>
      </c>
      <c r="Q97" s="18">
        <f t="shared" si="13"/>
        <v>1</v>
      </c>
      <c r="R97" s="1">
        <f t="shared" si="14"/>
        <v>7</v>
      </c>
      <c r="S97" s="1">
        <f t="shared" si="15"/>
        <v>1</v>
      </c>
      <c r="T97" s="1">
        <f>COUNTIF(【編集不可】祝日一覧!$B$1:$B$23,$E97)</f>
        <v>0</v>
      </c>
      <c r="U97" s="1">
        <f>COUNTIF(【編集不可】祝日一覧!$B$1:$B$23,$Q97)</f>
        <v>0</v>
      </c>
      <c r="V97" s="1" t="str">
        <f ca="1">$B97&amp;"-"&amp;COUNTIF($B$13:INDIRECT("B"&amp;12+A97),B97)</f>
        <v>-0</v>
      </c>
    </row>
    <row r="98" spans="1:22" ht="21.75" customHeight="1" x14ac:dyDescent="0.25">
      <c r="A98" s="4">
        <v>86</v>
      </c>
      <c r="B98" s="9"/>
      <c r="C98" s="23"/>
      <c r="D98" s="12"/>
      <c r="E98" s="12"/>
      <c r="F98" s="3"/>
      <c r="G98" s="5" t="s">
        <v>38</v>
      </c>
      <c r="H98" s="21" t="str">
        <f t="shared" si="8"/>
        <v/>
      </c>
      <c r="I98" s="21" t="str">
        <f t="shared" si="10"/>
        <v/>
      </c>
      <c r="J98" s="21" t="s">
        <v>39</v>
      </c>
      <c r="K98" s="24"/>
      <c r="L98" s="21" t="str">
        <f t="shared" si="9"/>
        <v/>
      </c>
      <c r="M98" s="24"/>
      <c r="N98" s="24"/>
      <c r="O98" s="21" t="str">
        <f t="shared" si="11"/>
        <v/>
      </c>
      <c r="P98" s="21" t="str">
        <f t="shared" si="12"/>
        <v/>
      </c>
      <c r="Q98" s="18">
        <f t="shared" si="13"/>
        <v>1</v>
      </c>
      <c r="R98" s="1">
        <f t="shared" si="14"/>
        <v>7</v>
      </c>
      <c r="S98" s="1">
        <f t="shared" si="15"/>
        <v>1</v>
      </c>
      <c r="T98" s="1">
        <f>COUNTIF(【編集不可】祝日一覧!$B$1:$B$23,$E98)</f>
        <v>0</v>
      </c>
      <c r="U98" s="1">
        <f>COUNTIF(【編集不可】祝日一覧!$B$1:$B$23,$Q98)</f>
        <v>0</v>
      </c>
      <c r="V98" s="1" t="str">
        <f ca="1">$B98&amp;"-"&amp;COUNTIF($B$13:INDIRECT("B"&amp;12+A98),B98)</f>
        <v>-0</v>
      </c>
    </row>
    <row r="99" spans="1:22" ht="21.75" customHeight="1" x14ac:dyDescent="0.25">
      <c r="A99" s="4">
        <v>87</v>
      </c>
      <c r="B99" s="9"/>
      <c r="C99" s="23"/>
      <c r="D99" s="12"/>
      <c r="E99" s="12"/>
      <c r="F99" s="3"/>
      <c r="G99" s="5" t="s">
        <v>38</v>
      </c>
      <c r="H99" s="21" t="str">
        <f t="shared" si="8"/>
        <v/>
      </c>
      <c r="I99" s="21" t="str">
        <f t="shared" si="10"/>
        <v/>
      </c>
      <c r="J99" s="21" t="s">
        <v>39</v>
      </c>
      <c r="K99" s="24"/>
      <c r="L99" s="21" t="str">
        <f t="shared" si="9"/>
        <v/>
      </c>
      <c r="M99" s="24"/>
      <c r="N99" s="24"/>
      <c r="O99" s="21" t="str">
        <f t="shared" si="11"/>
        <v/>
      </c>
      <c r="P99" s="21" t="str">
        <f t="shared" si="12"/>
        <v/>
      </c>
      <c r="Q99" s="18">
        <f t="shared" si="13"/>
        <v>1</v>
      </c>
      <c r="R99" s="1">
        <f t="shared" si="14"/>
        <v>7</v>
      </c>
      <c r="S99" s="1">
        <f t="shared" si="15"/>
        <v>1</v>
      </c>
      <c r="T99" s="1">
        <f>COUNTIF(【編集不可】祝日一覧!$B$1:$B$23,$E99)</f>
        <v>0</v>
      </c>
      <c r="U99" s="1">
        <f>COUNTIF(【編集不可】祝日一覧!$B$1:$B$23,$Q99)</f>
        <v>0</v>
      </c>
      <c r="V99" s="1" t="str">
        <f ca="1">$B99&amp;"-"&amp;COUNTIF($B$13:INDIRECT("B"&amp;12+A99),B99)</f>
        <v>-0</v>
      </c>
    </row>
    <row r="100" spans="1:22" ht="21.75" customHeight="1" x14ac:dyDescent="0.25">
      <c r="A100" s="4">
        <v>88</v>
      </c>
      <c r="B100" s="9"/>
      <c r="C100" s="23"/>
      <c r="D100" s="12"/>
      <c r="E100" s="12"/>
      <c r="F100" s="3"/>
      <c r="G100" s="5" t="s">
        <v>38</v>
      </c>
      <c r="H100" s="21" t="str">
        <f t="shared" si="8"/>
        <v/>
      </c>
      <c r="I100" s="21" t="str">
        <f t="shared" si="10"/>
        <v/>
      </c>
      <c r="J100" s="21" t="s">
        <v>39</v>
      </c>
      <c r="K100" s="24"/>
      <c r="L100" s="21" t="str">
        <f t="shared" si="9"/>
        <v/>
      </c>
      <c r="M100" s="24"/>
      <c r="N100" s="24"/>
      <c r="O100" s="21" t="str">
        <f t="shared" si="11"/>
        <v/>
      </c>
      <c r="P100" s="21" t="str">
        <f t="shared" si="12"/>
        <v/>
      </c>
      <c r="Q100" s="18">
        <f t="shared" si="13"/>
        <v>1</v>
      </c>
      <c r="R100" s="1">
        <f t="shared" si="14"/>
        <v>7</v>
      </c>
      <c r="S100" s="1">
        <f t="shared" si="15"/>
        <v>1</v>
      </c>
      <c r="T100" s="1">
        <f>COUNTIF(【編集不可】祝日一覧!$B$1:$B$23,$E100)</f>
        <v>0</v>
      </c>
      <c r="U100" s="1">
        <f>COUNTIF(【編集不可】祝日一覧!$B$1:$B$23,$Q100)</f>
        <v>0</v>
      </c>
      <c r="V100" s="1" t="str">
        <f ca="1">$B100&amp;"-"&amp;COUNTIF($B$13:INDIRECT("B"&amp;12+A100),B100)</f>
        <v>-0</v>
      </c>
    </row>
    <row r="101" spans="1:22" ht="21.75" customHeight="1" x14ac:dyDescent="0.25">
      <c r="A101" s="4">
        <v>89</v>
      </c>
      <c r="B101" s="9"/>
      <c r="C101" s="23"/>
      <c r="D101" s="12"/>
      <c r="E101" s="12"/>
      <c r="F101" s="3"/>
      <c r="G101" s="5" t="s">
        <v>38</v>
      </c>
      <c r="H101" s="21" t="str">
        <f t="shared" si="8"/>
        <v/>
      </c>
      <c r="I101" s="21" t="str">
        <f t="shared" si="10"/>
        <v/>
      </c>
      <c r="J101" s="21" t="s">
        <v>39</v>
      </c>
      <c r="K101" s="24"/>
      <c r="L101" s="21" t="str">
        <f t="shared" si="9"/>
        <v/>
      </c>
      <c r="M101" s="24"/>
      <c r="N101" s="24"/>
      <c r="O101" s="21" t="str">
        <f t="shared" si="11"/>
        <v/>
      </c>
      <c r="P101" s="21" t="str">
        <f t="shared" si="12"/>
        <v/>
      </c>
      <c r="Q101" s="18">
        <f t="shared" si="13"/>
        <v>1</v>
      </c>
      <c r="R101" s="1">
        <f t="shared" si="14"/>
        <v>7</v>
      </c>
      <c r="S101" s="1">
        <f t="shared" si="15"/>
        <v>1</v>
      </c>
      <c r="T101" s="1">
        <f>COUNTIF(【編集不可】祝日一覧!$B$1:$B$23,$E101)</f>
        <v>0</v>
      </c>
      <c r="U101" s="1">
        <f>COUNTIF(【編集不可】祝日一覧!$B$1:$B$23,$Q101)</f>
        <v>0</v>
      </c>
      <c r="V101" s="1" t="str">
        <f ca="1">$B101&amp;"-"&amp;COUNTIF($B$13:INDIRECT("B"&amp;12+A101),B101)</f>
        <v>-0</v>
      </c>
    </row>
    <row r="102" spans="1:22" ht="21.75" customHeight="1" x14ac:dyDescent="0.25">
      <c r="A102" s="4">
        <v>90</v>
      </c>
      <c r="B102" s="9"/>
      <c r="C102" s="23"/>
      <c r="D102" s="12"/>
      <c r="E102" s="12"/>
      <c r="F102" s="3"/>
      <c r="G102" s="5" t="s">
        <v>38</v>
      </c>
      <c r="H102" s="21" t="str">
        <f t="shared" si="8"/>
        <v/>
      </c>
      <c r="I102" s="21" t="str">
        <f t="shared" si="10"/>
        <v/>
      </c>
      <c r="J102" s="21" t="s">
        <v>39</v>
      </c>
      <c r="K102" s="24"/>
      <c r="L102" s="21" t="str">
        <f t="shared" si="9"/>
        <v/>
      </c>
      <c r="M102" s="24"/>
      <c r="N102" s="24"/>
      <c r="O102" s="21" t="str">
        <f t="shared" si="11"/>
        <v/>
      </c>
      <c r="P102" s="21" t="str">
        <f t="shared" si="12"/>
        <v/>
      </c>
      <c r="Q102" s="18">
        <f t="shared" si="13"/>
        <v>1</v>
      </c>
      <c r="R102" s="1">
        <f t="shared" si="14"/>
        <v>7</v>
      </c>
      <c r="S102" s="1">
        <f t="shared" si="15"/>
        <v>1</v>
      </c>
      <c r="T102" s="1">
        <f>COUNTIF(【編集不可】祝日一覧!$B$1:$B$23,$E102)</f>
        <v>0</v>
      </c>
      <c r="U102" s="1">
        <f>COUNTIF(【編集不可】祝日一覧!$B$1:$B$23,$Q102)</f>
        <v>0</v>
      </c>
      <c r="V102" s="1" t="str">
        <f ca="1">$B102&amp;"-"&amp;COUNTIF($B$13:INDIRECT("B"&amp;12+A102),B102)</f>
        <v>-0</v>
      </c>
    </row>
    <row r="103" spans="1:22" ht="21.75" customHeight="1" x14ac:dyDescent="0.25">
      <c r="A103" s="4">
        <v>91</v>
      </c>
      <c r="B103" s="9"/>
      <c r="C103" s="23"/>
      <c r="D103" s="12"/>
      <c r="E103" s="12"/>
      <c r="F103" s="3"/>
      <c r="G103" s="5" t="s">
        <v>38</v>
      </c>
      <c r="H103" s="21" t="str">
        <f t="shared" si="8"/>
        <v/>
      </c>
      <c r="I103" s="21" t="str">
        <f t="shared" si="10"/>
        <v/>
      </c>
      <c r="J103" s="21" t="s">
        <v>39</v>
      </c>
      <c r="K103" s="24"/>
      <c r="L103" s="21" t="str">
        <f t="shared" si="9"/>
        <v/>
      </c>
      <c r="M103" s="24"/>
      <c r="N103" s="24"/>
      <c r="O103" s="21" t="str">
        <f t="shared" si="11"/>
        <v/>
      </c>
      <c r="P103" s="21" t="str">
        <f t="shared" si="12"/>
        <v/>
      </c>
      <c r="Q103" s="18">
        <f t="shared" si="13"/>
        <v>1</v>
      </c>
      <c r="R103" s="1">
        <f t="shared" si="14"/>
        <v>7</v>
      </c>
      <c r="S103" s="1">
        <f t="shared" si="15"/>
        <v>1</v>
      </c>
      <c r="T103" s="1">
        <f>COUNTIF(【編集不可】祝日一覧!$B$1:$B$23,$E103)</f>
        <v>0</v>
      </c>
      <c r="U103" s="1">
        <f>COUNTIF(【編集不可】祝日一覧!$B$1:$B$23,$Q103)</f>
        <v>0</v>
      </c>
      <c r="V103" s="1" t="str">
        <f ca="1">$B103&amp;"-"&amp;COUNTIF($B$13:INDIRECT("B"&amp;12+A103),B103)</f>
        <v>-0</v>
      </c>
    </row>
    <row r="104" spans="1:22" ht="21.75" customHeight="1" x14ac:dyDescent="0.25">
      <c r="A104" s="4">
        <v>92</v>
      </c>
      <c r="B104" s="9"/>
      <c r="C104" s="23"/>
      <c r="D104" s="12"/>
      <c r="E104" s="12"/>
      <c r="F104" s="3"/>
      <c r="G104" s="5" t="s">
        <v>38</v>
      </c>
      <c r="H104" s="21" t="str">
        <f t="shared" si="8"/>
        <v/>
      </c>
      <c r="I104" s="21" t="str">
        <f t="shared" si="10"/>
        <v/>
      </c>
      <c r="J104" s="21" t="s">
        <v>39</v>
      </c>
      <c r="K104" s="24"/>
      <c r="L104" s="21" t="str">
        <f t="shared" si="9"/>
        <v/>
      </c>
      <c r="M104" s="24"/>
      <c r="N104" s="24"/>
      <c r="O104" s="21" t="str">
        <f t="shared" si="11"/>
        <v/>
      </c>
      <c r="P104" s="21" t="str">
        <f t="shared" si="12"/>
        <v/>
      </c>
      <c r="Q104" s="18">
        <f t="shared" si="13"/>
        <v>1</v>
      </c>
      <c r="R104" s="1">
        <f t="shared" si="14"/>
        <v>7</v>
      </c>
      <c r="S104" s="1">
        <f t="shared" si="15"/>
        <v>1</v>
      </c>
      <c r="T104" s="1">
        <f>COUNTIF(【編集不可】祝日一覧!$B$1:$B$23,$E104)</f>
        <v>0</v>
      </c>
      <c r="U104" s="1">
        <f>COUNTIF(【編集不可】祝日一覧!$B$1:$B$23,$Q104)</f>
        <v>0</v>
      </c>
      <c r="V104" s="1" t="str">
        <f ca="1">$B104&amp;"-"&amp;COUNTIF($B$13:INDIRECT("B"&amp;12+A104),B104)</f>
        <v>-0</v>
      </c>
    </row>
    <row r="105" spans="1:22" ht="21.75" customHeight="1" x14ac:dyDescent="0.25">
      <c r="A105" s="4">
        <v>93</v>
      </c>
      <c r="B105" s="9"/>
      <c r="C105" s="23"/>
      <c r="D105" s="12"/>
      <c r="E105" s="12"/>
      <c r="F105" s="3"/>
      <c r="G105" s="5" t="s">
        <v>38</v>
      </c>
      <c r="H105" s="21" t="str">
        <f t="shared" si="8"/>
        <v/>
      </c>
      <c r="I105" s="21" t="str">
        <f t="shared" si="10"/>
        <v/>
      </c>
      <c r="J105" s="21" t="s">
        <v>39</v>
      </c>
      <c r="K105" s="24"/>
      <c r="L105" s="21" t="str">
        <f t="shared" si="9"/>
        <v/>
      </c>
      <c r="M105" s="24"/>
      <c r="N105" s="24"/>
      <c r="O105" s="21" t="str">
        <f t="shared" si="11"/>
        <v/>
      </c>
      <c r="P105" s="21" t="str">
        <f t="shared" si="12"/>
        <v/>
      </c>
      <c r="Q105" s="18">
        <f t="shared" si="13"/>
        <v>1</v>
      </c>
      <c r="R105" s="1">
        <f t="shared" si="14"/>
        <v>7</v>
      </c>
      <c r="S105" s="1">
        <f t="shared" si="15"/>
        <v>1</v>
      </c>
      <c r="T105" s="1">
        <f>COUNTIF(【編集不可】祝日一覧!$B$1:$B$23,$E105)</f>
        <v>0</v>
      </c>
      <c r="U105" s="1">
        <f>COUNTIF(【編集不可】祝日一覧!$B$1:$B$23,$Q105)</f>
        <v>0</v>
      </c>
      <c r="V105" s="1" t="str">
        <f ca="1">$B105&amp;"-"&amp;COUNTIF($B$13:INDIRECT("B"&amp;12+A105),B105)</f>
        <v>-0</v>
      </c>
    </row>
    <row r="106" spans="1:22" ht="21.75" customHeight="1" x14ac:dyDescent="0.25">
      <c r="A106" s="4">
        <v>94</v>
      </c>
      <c r="B106" s="9"/>
      <c r="C106" s="23"/>
      <c r="D106" s="12"/>
      <c r="E106" s="12"/>
      <c r="F106" s="3"/>
      <c r="G106" s="5" t="s">
        <v>38</v>
      </c>
      <c r="H106" s="21" t="str">
        <f t="shared" si="8"/>
        <v/>
      </c>
      <c r="I106" s="21" t="str">
        <f t="shared" si="10"/>
        <v/>
      </c>
      <c r="J106" s="21" t="s">
        <v>39</v>
      </c>
      <c r="K106" s="24"/>
      <c r="L106" s="21" t="str">
        <f t="shared" si="9"/>
        <v/>
      </c>
      <c r="M106" s="24"/>
      <c r="N106" s="24"/>
      <c r="O106" s="21" t="str">
        <f t="shared" si="11"/>
        <v/>
      </c>
      <c r="P106" s="21" t="str">
        <f t="shared" si="12"/>
        <v/>
      </c>
      <c r="Q106" s="18">
        <f t="shared" si="13"/>
        <v>1</v>
      </c>
      <c r="R106" s="1">
        <f t="shared" si="14"/>
        <v>7</v>
      </c>
      <c r="S106" s="1">
        <f t="shared" si="15"/>
        <v>1</v>
      </c>
      <c r="T106" s="1">
        <f>COUNTIF(【編集不可】祝日一覧!$B$1:$B$23,$E106)</f>
        <v>0</v>
      </c>
      <c r="U106" s="1">
        <f>COUNTIF(【編集不可】祝日一覧!$B$1:$B$23,$Q106)</f>
        <v>0</v>
      </c>
      <c r="V106" s="1" t="str">
        <f ca="1">$B106&amp;"-"&amp;COUNTIF($B$13:INDIRECT("B"&amp;12+A106),B106)</f>
        <v>-0</v>
      </c>
    </row>
    <row r="107" spans="1:22" ht="21.75" customHeight="1" x14ac:dyDescent="0.25">
      <c r="A107" s="4">
        <v>95</v>
      </c>
      <c r="B107" s="9"/>
      <c r="C107" s="23"/>
      <c r="D107" s="12"/>
      <c r="E107" s="12"/>
      <c r="F107" s="3"/>
      <c r="G107" s="5" t="s">
        <v>38</v>
      </c>
      <c r="H107" s="21" t="str">
        <f t="shared" si="8"/>
        <v/>
      </c>
      <c r="I107" s="21" t="str">
        <f t="shared" si="10"/>
        <v/>
      </c>
      <c r="J107" s="21" t="s">
        <v>39</v>
      </c>
      <c r="K107" s="24"/>
      <c r="L107" s="21" t="str">
        <f t="shared" si="9"/>
        <v/>
      </c>
      <c r="M107" s="24"/>
      <c r="N107" s="24"/>
      <c r="O107" s="21" t="str">
        <f t="shared" si="11"/>
        <v/>
      </c>
      <c r="P107" s="21" t="str">
        <f t="shared" si="12"/>
        <v/>
      </c>
      <c r="Q107" s="18">
        <f t="shared" si="13"/>
        <v>1</v>
      </c>
      <c r="R107" s="1">
        <f t="shared" si="14"/>
        <v>7</v>
      </c>
      <c r="S107" s="1">
        <f t="shared" si="15"/>
        <v>1</v>
      </c>
      <c r="T107" s="1">
        <f>COUNTIF(【編集不可】祝日一覧!$B$1:$B$23,$E107)</f>
        <v>0</v>
      </c>
      <c r="U107" s="1">
        <f>COUNTIF(【編集不可】祝日一覧!$B$1:$B$23,$Q107)</f>
        <v>0</v>
      </c>
      <c r="V107" s="1" t="str">
        <f ca="1">$B107&amp;"-"&amp;COUNTIF($B$13:INDIRECT("B"&amp;12+A107),B107)</f>
        <v>-0</v>
      </c>
    </row>
    <row r="108" spans="1:22" ht="21.75" customHeight="1" x14ac:dyDescent="0.25">
      <c r="A108" s="4">
        <v>96</v>
      </c>
      <c r="B108" s="9"/>
      <c r="C108" s="23"/>
      <c r="D108" s="12"/>
      <c r="E108" s="12"/>
      <c r="F108" s="3"/>
      <c r="G108" s="5" t="s">
        <v>38</v>
      </c>
      <c r="H108" s="21" t="str">
        <f t="shared" si="8"/>
        <v/>
      </c>
      <c r="I108" s="21" t="str">
        <f t="shared" si="10"/>
        <v/>
      </c>
      <c r="J108" s="21" t="s">
        <v>39</v>
      </c>
      <c r="K108" s="24"/>
      <c r="L108" s="21" t="str">
        <f t="shared" si="9"/>
        <v/>
      </c>
      <c r="M108" s="24"/>
      <c r="N108" s="24"/>
      <c r="O108" s="21" t="str">
        <f t="shared" si="11"/>
        <v/>
      </c>
      <c r="P108" s="21" t="str">
        <f t="shared" si="12"/>
        <v/>
      </c>
      <c r="Q108" s="18">
        <f t="shared" si="13"/>
        <v>1</v>
      </c>
      <c r="R108" s="1">
        <f t="shared" si="14"/>
        <v>7</v>
      </c>
      <c r="S108" s="1">
        <f t="shared" si="15"/>
        <v>1</v>
      </c>
      <c r="T108" s="1">
        <f>COUNTIF(【編集不可】祝日一覧!$B$1:$B$23,$E108)</f>
        <v>0</v>
      </c>
      <c r="U108" s="1">
        <f>COUNTIF(【編集不可】祝日一覧!$B$1:$B$23,$Q108)</f>
        <v>0</v>
      </c>
      <c r="V108" s="1" t="str">
        <f ca="1">$B108&amp;"-"&amp;COUNTIF($B$13:INDIRECT("B"&amp;12+A108),B108)</f>
        <v>-0</v>
      </c>
    </row>
    <row r="109" spans="1:22" ht="21.75" customHeight="1" x14ac:dyDescent="0.25">
      <c r="A109" s="4">
        <v>97</v>
      </c>
      <c r="B109" s="9"/>
      <c r="C109" s="23"/>
      <c r="D109" s="12"/>
      <c r="E109" s="12"/>
      <c r="F109" s="3"/>
      <c r="G109" s="5" t="s">
        <v>38</v>
      </c>
      <c r="H109" s="21" t="str">
        <f t="shared" si="8"/>
        <v/>
      </c>
      <c r="I109" s="21" t="str">
        <f t="shared" si="10"/>
        <v/>
      </c>
      <c r="J109" s="21" t="s">
        <v>39</v>
      </c>
      <c r="K109" s="24"/>
      <c r="L109" s="21" t="str">
        <f t="shared" si="9"/>
        <v/>
      </c>
      <c r="M109" s="24"/>
      <c r="N109" s="24"/>
      <c r="O109" s="21" t="str">
        <f t="shared" si="11"/>
        <v/>
      </c>
      <c r="P109" s="21" t="str">
        <f t="shared" si="12"/>
        <v/>
      </c>
      <c r="Q109" s="18">
        <f t="shared" si="13"/>
        <v>1</v>
      </c>
      <c r="R109" s="1">
        <f t="shared" si="14"/>
        <v>7</v>
      </c>
      <c r="S109" s="1">
        <f t="shared" si="15"/>
        <v>1</v>
      </c>
      <c r="T109" s="1">
        <f>COUNTIF(【編集不可】祝日一覧!$B$1:$B$23,$E109)</f>
        <v>0</v>
      </c>
      <c r="U109" s="1">
        <f>COUNTIF(【編集不可】祝日一覧!$B$1:$B$23,$Q109)</f>
        <v>0</v>
      </c>
      <c r="V109" s="1" t="str">
        <f ca="1">$B109&amp;"-"&amp;COUNTIF($B$13:INDIRECT("B"&amp;12+A109),B109)</f>
        <v>-0</v>
      </c>
    </row>
    <row r="110" spans="1:22" ht="21.75" customHeight="1" x14ac:dyDescent="0.25">
      <c r="A110" s="4">
        <v>98</v>
      </c>
      <c r="B110" s="9"/>
      <c r="C110" s="23"/>
      <c r="D110" s="12"/>
      <c r="E110" s="12"/>
      <c r="F110" s="3"/>
      <c r="G110" s="5" t="s">
        <v>38</v>
      </c>
      <c r="H110" s="21" t="str">
        <f t="shared" si="8"/>
        <v/>
      </c>
      <c r="I110" s="21" t="str">
        <f t="shared" si="10"/>
        <v/>
      </c>
      <c r="J110" s="21" t="s">
        <v>39</v>
      </c>
      <c r="K110" s="24"/>
      <c r="L110" s="21" t="str">
        <f t="shared" si="9"/>
        <v/>
      </c>
      <c r="M110" s="24"/>
      <c r="N110" s="24"/>
      <c r="O110" s="21" t="str">
        <f t="shared" si="11"/>
        <v/>
      </c>
      <c r="P110" s="21" t="str">
        <f t="shared" si="12"/>
        <v/>
      </c>
      <c r="Q110" s="18">
        <f t="shared" si="13"/>
        <v>1</v>
      </c>
      <c r="R110" s="1">
        <f t="shared" si="14"/>
        <v>7</v>
      </c>
      <c r="S110" s="1">
        <f t="shared" si="15"/>
        <v>1</v>
      </c>
      <c r="T110" s="1">
        <f>COUNTIF(【編集不可】祝日一覧!$B$1:$B$23,$E110)</f>
        <v>0</v>
      </c>
      <c r="U110" s="1">
        <f>COUNTIF(【編集不可】祝日一覧!$B$1:$B$23,$Q110)</f>
        <v>0</v>
      </c>
      <c r="V110" s="1" t="str">
        <f ca="1">$B110&amp;"-"&amp;COUNTIF($B$13:INDIRECT("B"&amp;12+A110),B110)</f>
        <v>-0</v>
      </c>
    </row>
    <row r="111" spans="1:22" ht="21.75" customHeight="1" x14ac:dyDescent="0.25">
      <c r="A111" s="4">
        <v>99</v>
      </c>
      <c r="B111" s="9"/>
      <c r="C111" s="23"/>
      <c r="D111" s="12"/>
      <c r="E111" s="12"/>
      <c r="F111" s="3"/>
      <c r="G111" s="5" t="s">
        <v>38</v>
      </c>
      <c r="H111" s="21" t="str">
        <f t="shared" si="8"/>
        <v/>
      </c>
      <c r="I111" s="21" t="str">
        <f t="shared" si="10"/>
        <v/>
      </c>
      <c r="J111" s="21" t="s">
        <v>39</v>
      </c>
      <c r="K111" s="24"/>
      <c r="L111" s="21" t="str">
        <f t="shared" si="9"/>
        <v/>
      </c>
      <c r="M111" s="24"/>
      <c r="N111" s="24"/>
      <c r="O111" s="21" t="str">
        <f t="shared" si="11"/>
        <v/>
      </c>
      <c r="P111" s="21" t="str">
        <f t="shared" si="12"/>
        <v/>
      </c>
      <c r="Q111" s="18">
        <f t="shared" si="13"/>
        <v>1</v>
      </c>
      <c r="R111" s="1">
        <f t="shared" si="14"/>
        <v>7</v>
      </c>
      <c r="S111" s="1">
        <f t="shared" si="15"/>
        <v>1</v>
      </c>
      <c r="T111" s="1">
        <f>COUNTIF(【編集不可】祝日一覧!$B$1:$B$23,$E111)</f>
        <v>0</v>
      </c>
      <c r="U111" s="1">
        <f>COUNTIF(【編集不可】祝日一覧!$B$1:$B$23,$Q111)</f>
        <v>0</v>
      </c>
      <c r="V111" s="1" t="str">
        <f ca="1">$B111&amp;"-"&amp;COUNTIF($B$13:INDIRECT("B"&amp;12+A111),B111)</f>
        <v>-0</v>
      </c>
    </row>
    <row r="112" spans="1:22" ht="21.75" customHeight="1" x14ac:dyDescent="0.25">
      <c r="A112" s="4">
        <v>100</v>
      </c>
      <c r="B112" s="9"/>
      <c r="C112" s="23"/>
      <c r="D112" s="12"/>
      <c r="E112" s="12"/>
      <c r="F112" s="3"/>
      <c r="G112" s="5" t="s">
        <v>38</v>
      </c>
      <c r="H112" s="21" t="str">
        <f t="shared" si="8"/>
        <v/>
      </c>
      <c r="I112" s="21" t="str">
        <f t="shared" si="10"/>
        <v/>
      </c>
      <c r="J112" s="21" t="s">
        <v>39</v>
      </c>
      <c r="K112" s="24"/>
      <c r="L112" s="21" t="str">
        <f t="shared" si="9"/>
        <v/>
      </c>
      <c r="M112" s="24"/>
      <c r="N112" s="24"/>
      <c r="O112" s="21" t="str">
        <f t="shared" si="11"/>
        <v/>
      </c>
      <c r="P112" s="21" t="str">
        <f t="shared" si="12"/>
        <v/>
      </c>
      <c r="Q112" s="18">
        <f t="shared" si="13"/>
        <v>1</v>
      </c>
      <c r="R112" s="1">
        <f t="shared" si="14"/>
        <v>7</v>
      </c>
      <c r="S112" s="1">
        <f t="shared" si="15"/>
        <v>1</v>
      </c>
      <c r="T112" s="1">
        <f>COUNTIF(【編集不可】祝日一覧!$B$1:$B$23,$E112)</f>
        <v>0</v>
      </c>
      <c r="U112" s="1">
        <f>COUNTIF(【編集不可】祝日一覧!$B$1:$B$23,$Q112)</f>
        <v>0</v>
      </c>
      <c r="V112" s="1" t="str">
        <f ca="1">$B112&amp;"-"&amp;COUNTIF($B$13:INDIRECT("B"&amp;12+A112),B112)</f>
        <v>-0</v>
      </c>
    </row>
    <row r="113" spans="1:22" ht="21.75" customHeight="1" x14ac:dyDescent="0.25">
      <c r="A113" s="4">
        <v>101</v>
      </c>
      <c r="B113" s="9"/>
      <c r="C113" s="23"/>
      <c r="D113" s="12"/>
      <c r="E113" s="12"/>
      <c r="F113" s="3"/>
      <c r="G113" s="5" t="s">
        <v>38</v>
      </c>
      <c r="H113" s="21" t="str">
        <f t="shared" si="8"/>
        <v/>
      </c>
      <c r="I113" s="21" t="str">
        <f t="shared" si="10"/>
        <v/>
      </c>
      <c r="J113" s="21" t="s">
        <v>39</v>
      </c>
      <c r="K113" s="24"/>
      <c r="L113" s="21" t="str">
        <f t="shared" si="9"/>
        <v/>
      </c>
      <c r="M113" s="24"/>
      <c r="N113" s="24"/>
      <c r="O113" s="21" t="str">
        <f t="shared" si="11"/>
        <v/>
      </c>
      <c r="P113" s="21" t="str">
        <f t="shared" si="12"/>
        <v/>
      </c>
      <c r="Q113" s="18">
        <f t="shared" si="13"/>
        <v>1</v>
      </c>
      <c r="R113" s="1">
        <f t="shared" si="14"/>
        <v>7</v>
      </c>
      <c r="S113" s="1">
        <f t="shared" si="15"/>
        <v>1</v>
      </c>
      <c r="T113" s="1">
        <f>COUNTIF(【編集不可】祝日一覧!$B$1:$B$23,$E113)</f>
        <v>0</v>
      </c>
      <c r="U113" s="1">
        <f>COUNTIF(【編集不可】祝日一覧!$B$1:$B$23,$Q113)</f>
        <v>0</v>
      </c>
      <c r="V113" s="1" t="str">
        <f ca="1">$B113&amp;"-"&amp;COUNTIF($B$13:INDIRECT("B"&amp;12+A113),B113)</f>
        <v>-0</v>
      </c>
    </row>
    <row r="114" spans="1:22" ht="21.75" customHeight="1" x14ac:dyDescent="0.25">
      <c r="A114" s="4">
        <v>102</v>
      </c>
      <c r="B114" s="9"/>
      <c r="C114" s="23"/>
      <c r="D114" s="12"/>
      <c r="E114" s="12"/>
      <c r="F114" s="3"/>
      <c r="G114" s="5" t="s">
        <v>38</v>
      </c>
      <c r="H114" s="21" t="str">
        <f t="shared" si="8"/>
        <v/>
      </c>
      <c r="I114" s="21" t="str">
        <f t="shared" si="10"/>
        <v/>
      </c>
      <c r="J114" s="21" t="s">
        <v>39</v>
      </c>
      <c r="K114" s="24"/>
      <c r="L114" s="21" t="str">
        <f t="shared" si="9"/>
        <v/>
      </c>
      <c r="M114" s="24"/>
      <c r="N114" s="24"/>
      <c r="O114" s="21" t="str">
        <f t="shared" si="11"/>
        <v/>
      </c>
      <c r="P114" s="21" t="str">
        <f t="shared" si="12"/>
        <v/>
      </c>
      <c r="Q114" s="18">
        <f t="shared" si="13"/>
        <v>1</v>
      </c>
      <c r="R114" s="1">
        <f t="shared" si="14"/>
        <v>7</v>
      </c>
      <c r="S114" s="1">
        <f t="shared" si="15"/>
        <v>1</v>
      </c>
      <c r="T114" s="1">
        <f>COUNTIF(【編集不可】祝日一覧!$B$1:$B$23,$E114)</f>
        <v>0</v>
      </c>
      <c r="U114" s="1">
        <f>COUNTIF(【編集不可】祝日一覧!$B$1:$B$23,$Q114)</f>
        <v>0</v>
      </c>
      <c r="V114" s="1" t="str">
        <f ca="1">$B114&amp;"-"&amp;COUNTIF($B$13:INDIRECT("B"&amp;12+A114),B114)</f>
        <v>-0</v>
      </c>
    </row>
    <row r="115" spans="1:22" ht="21.75" customHeight="1" x14ac:dyDescent="0.25">
      <c r="A115" s="4">
        <v>103</v>
      </c>
      <c r="B115" s="9"/>
      <c r="C115" s="23"/>
      <c r="D115" s="12"/>
      <c r="E115" s="12"/>
      <c r="F115" s="3"/>
      <c r="G115" s="5" t="s">
        <v>38</v>
      </c>
      <c r="H115" s="21" t="str">
        <f t="shared" si="8"/>
        <v/>
      </c>
      <c r="I115" s="21" t="str">
        <f t="shared" si="10"/>
        <v/>
      </c>
      <c r="J115" s="21" t="s">
        <v>39</v>
      </c>
      <c r="K115" s="24"/>
      <c r="L115" s="21" t="str">
        <f t="shared" si="9"/>
        <v/>
      </c>
      <c r="M115" s="24"/>
      <c r="N115" s="24"/>
      <c r="O115" s="21" t="str">
        <f t="shared" si="11"/>
        <v/>
      </c>
      <c r="P115" s="21" t="str">
        <f t="shared" si="12"/>
        <v/>
      </c>
      <c r="Q115" s="18">
        <f t="shared" si="13"/>
        <v>1</v>
      </c>
      <c r="R115" s="1">
        <f t="shared" si="14"/>
        <v>7</v>
      </c>
      <c r="S115" s="1">
        <f t="shared" si="15"/>
        <v>1</v>
      </c>
      <c r="T115" s="1">
        <f>COUNTIF(【編集不可】祝日一覧!$B$1:$B$23,$E115)</f>
        <v>0</v>
      </c>
      <c r="U115" s="1">
        <f>COUNTIF(【編集不可】祝日一覧!$B$1:$B$23,$Q115)</f>
        <v>0</v>
      </c>
      <c r="V115" s="1" t="str">
        <f ca="1">$B115&amp;"-"&amp;COUNTIF($B$13:INDIRECT("B"&amp;12+A115),B115)</f>
        <v>-0</v>
      </c>
    </row>
    <row r="116" spans="1:22" ht="21.75" customHeight="1" x14ac:dyDescent="0.25">
      <c r="A116" s="4">
        <v>104</v>
      </c>
      <c r="B116" s="9"/>
      <c r="C116" s="23"/>
      <c r="D116" s="12"/>
      <c r="E116" s="12"/>
      <c r="F116" s="3"/>
      <c r="G116" s="5" t="s">
        <v>38</v>
      </c>
      <c r="H116" s="21" t="str">
        <f t="shared" si="8"/>
        <v/>
      </c>
      <c r="I116" s="21" t="str">
        <f t="shared" si="10"/>
        <v/>
      </c>
      <c r="J116" s="21" t="s">
        <v>39</v>
      </c>
      <c r="K116" s="24"/>
      <c r="L116" s="21" t="str">
        <f t="shared" si="9"/>
        <v/>
      </c>
      <c r="M116" s="24"/>
      <c r="N116" s="24"/>
      <c r="O116" s="21" t="str">
        <f t="shared" si="11"/>
        <v/>
      </c>
      <c r="P116" s="21" t="str">
        <f t="shared" si="12"/>
        <v/>
      </c>
      <c r="Q116" s="18">
        <f t="shared" si="13"/>
        <v>1</v>
      </c>
      <c r="R116" s="1">
        <f t="shared" si="14"/>
        <v>7</v>
      </c>
      <c r="S116" s="1">
        <f t="shared" si="15"/>
        <v>1</v>
      </c>
      <c r="T116" s="1">
        <f>COUNTIF(【編集不可】祝日一覧!$B$1:$B$23,$E116)</f>
        <v>0</v>
      </c>
      <c r="U116" s="1">
        <f>COUNTIF(【編集不可】祝日一覧!$B$1:$B$23,$Q116)</f>
        <v>0</v>
      </c>
      <c r="V116" s="1" t="str">
        <f ca="1">$B116&amp;"-"&amp;COUNTIF($B$13:INDIRECT("B"&amp;12+A116),B116)</f>
        <v>-0</v>
      </c>
    </row>
    <row r="117" spans="1:22" ht="21.75" customHeight="1" x14ac:dyDescent="0.25">
      <c r="A117" s="4">
        <v>105</v>
      </c>
      <c r="B117" s="9"/>
      <c r="C117" s="23"/>
      <c r="D117" s="12"/>
      <c r="E117" s="12"/>
      <c r="F117" s="3"/>
      <c r="G117" s="5" t="s">
        <v>38</v>
      </c>
      <c r="H117" s="21" t="str">
        <f t="shared" si="8"/>
        <v/>
      </c>
      <c r="I117" s="21" t="str">
        <f t="shared" si="10"/>
        <v/>
      </c>
      <c r="J117" s="21" t="s">
        <v>39</v>
      </c>
      <c r="K117" s="24"/>
      <c r="L117" s="21" t="str">
        <f t="shared" si="9"/>
        <v/>
      </c>
      <c r="M117" s="24"/>
      <c r="N117" s="24"/>
      <c r="O117" s="21" t="str">
        <f t="shared" si="11"/>
        <v/>
      </c>
      <c r="P117" s="21" t="str">
        <f t="shared" si="12"/>
        <v/>
      </c>
      <c r="Q117" s="18">
        <f t="shared" si="13"/>
        <v>1</v>
      </c>
      <c r="R117" s="1">
        <f t="shared" si="14"/>
        <v>7</v>
      </c>
      <c r="S117" s="1">
        <f t="shared" si="15"/>
        <v>1</v>
      </c>
      <c r="T117" s="1">
        <f>COUNTIF(【編集不可】祝日一覧!$B$1:$B$23,$E117)</f>
        <v>0</v>
      </c>
      <c r="U117" s="1">
        <f>COUNTIF(【編集不可】祝日一覧!$B$1:$B$23,$Q117)</f>
        <v>0</v>
      </c>
      <c r="V117" s="1" t="str">
        <f ca="1">$B117&amp;"-"&amp;COUNTIF($B$13:INDIRECT("B"&amp;12+A117),B117)</f>
        <v>-0</v>
      </c>
    </row>
    <row r="118" spans="1:22" ht="21.75" customHeight="1" x14ac:dyDescent="0.25">
      <c r="A118" s="4">
        <v>106</v>
      </c>
      <c r="B118" s="9"/>
      <c r="C118" s="23"/>
      <c r="D118" s="12"/>
      <c r="E118" s="12"/>
      <c r="F118" s="3"/>
      <c r="G118" s="5" t="s">
        <v>38</v>
      </c>
      <c r="H118" s="21" t="str">
        <f t="shared" si="8"/>
        <v/>
      </c>
      <c r="I118" s="21" t="str">
        <f t="shared" si="10"/>
        <v/>
      </c>
      <c r="J118" s="21" t="s">
        <v>39</v>
      </c>
      <c r="K118" s="24"/>
      <c r="L118" s="21" t="str">
        <f t="shared" si="9"/>
        <v/>
      </c>
      <c r="M118" s="24"/>
      <c r="N118" s="24"/>
      <c r="O118" s="21" t="str">
        <f t="shared" si="11"/>
        <v/>
      </c>
      <c r="P118" s="21" t="str">
        <f t="shared" si="12"/>
        <v/>
      </c>
      <c r="Q118" s="18">
        <f t="shared" si="13"/>
        <v>1</v>
      </c>
      <c r="R118" s="1">
        <f t="shared" si="14"/>
        <v>7</v>
      </c>
      <c r="S118" s="1">
        <f t="shared" si="15"/>
        <v>1</v>
      </c>
      <c r="T118" s="1">
        <f>COUNTIF(【編集不可】祝日一覧!$B$1:$B$23,$E118)</f>
        <v>0</v>
      </c>
      <c r="U118" s="1">
        <f>COUNTIF(【編集不可】祝日一覧!$B$1:$B$23,$Q118)</f>
        <v>0</v>
      </c>
      <c r="V118" s="1" t="str">
        <f ca="1">$B118&amp;"-"&amp;COUNTIF($B$13:INDIRECT("B"&amp;12+A118),B118)</f>
        <v>-0</v>
      </c>
    </row>
    <row r="119" spans="1:22" ht="21.75" customHeight="1" x14ac:dyDescent="0.25">
      <c r="A119" s="4">
        <v>107</v>
      </c>
      <c r="B119" s="9"/>
      <c r="C119" s="23"/>
      <c r="D119" s="12"/>
      <c r="E119" s="12"/>
      <c r="F119" s="3"/>
      <c r="G119" s="5" t="s">
        <v>38</v>
      </c>
      <c r="H119" s="21" t="str">
        <f t="shared" si="8"/>
        <v/>
      </c>
      <c r="I119" s="21" t="str">
        <f t="shared" si="10"/>
        <v/>
      </c>
      <c r="J119" s="21" t="s">
        <v>39</v>
      </c>
      <c r="K119" s="24"/>
      <c r="L119" s="21" t="str">
        <f t="shared" si="9"/>
        <v/>
      </c>
      <c r="M119" s="24"/>
      <c r="N119" s="24"/>
      <c r="O119" s="21" t="str">
        <f t="shared" si="11"/>
        <v/>
      </c>
      <c r="P119" s="21" t="str">
        <f t="shared" si="12"/>
        <v/>
      </c>
      <c r="Q119" s="18">
        <f t="shared" si="13"/>
        <v>1</v>
      </c>
      <c r="R119" s="1">
        <f t="shared" si="14"/>
        <v>7</v>
      </c>
      <c r="S119" s="1">
        <f t="shared" si="15"/>
        <v>1</v>
      </c>
      <c r="T119" s="1">
        <f>COUNTIF(【編集不可】祝日一覧!$B$1:$B$23,$E119)</f>
        <v>0</v>
      </c>
      <c r="U119" s="1">
        <f>COUNTIF(【編集不可】祝日一覧!$B$1:$B$23,$Q119)</f>
        <v>0</v>
      </c>
      <c r="V119" s="1" t="str">
        <f ca="1">$B119&amp;"-"&amp;COUNTIF($B$13:INDIRECT("B"&amp;12+A119),B119)</f>
        <v>-0</v>
      </c>
    </row>
    <row r="120" spans="1:22" ht="21.75" customHeight="1" x14ac:dyDescent="0.25">
      <c r="A120" s="4">
        <v>108</v>
      </c>
      <c r="B120" s="9"/>
      <c r="C120" s="23"/>
      <c r="D120" s="12"/>
      <c r="E120" s="12"/>
      <c r="F120" s="3"/>
      <c r="G120" s="5" t="s">
        <v>38</v>
      </c>
      <c r="H120" s="21" t="str">
        <f t="shared" si="8"/>
        <v/>
      </c>
      <c r="I120" s="21" t="str">
        <f t="shared" si="10"/>
        <v/>
      </c>
      <c r="J120" s="21" t="s">
        <v>39</v>
      </c>
      <c r="K120" s="24"/>
      <c r="L120" s="21" t="str">
        <f t="shared" si="9"/>
        <v/>
      </c>
      <c r="M120" s="24"/>
      <c r="N120" s="24"/>
      <c r="O120" s="21" t="str">
        <f t="shared" si="11"/>
        <v/>
      </c>
      <c r="P120" s="21" t="str">
        <f t="shared" si="12"/>
        <v/>
      </c>
      <c r="Q120" s="18">
        <f t="shared" si="13"/>
        <v>1</v>
      </c>
      <c r="R120" s="1">
        <f t="shared" si="14"/>
        <v>7</v>
      </c>
      <c r="S120" s="1">
        <f t="shared" si="15"/>
        <v>1</v>
      </c>
      <c r="T120" s="1">
        <f>COUNTIF(【編集不可】祝日一覧!$B$1:$B$23,$E120)</f>
        <v>0</v>
      </c>
      <c r="U120" s="1">
        <f>COUNTIF(【編集不可】祝日一覧!$B$1:$B$23,$Q120)</f>
        <v>0</v>
      </c>
      <c r="V120" s="1" t="str">
        <f ca="1">$B120&amp;"-"&amp;COUNTIF($B$13:INDIRECT("B"&amp;12+A120),B120)</f>
        <v>-0</v>
      </c>
    </row>
    <row r="121" spans="1:22" ht="21.75" customHeight="1" x14ac:dyDescent="0.25">
      <c r="A121" s="4">
        <v>109</v>
      </c>
      <c r="B121" s="9"/>
      <c r="C121" s="23"/>
      <c r="D121" s="12"/>
      <c r="E121" s="12"/>
      <c r="F121" s="3"/>
      <c r="G121" s="5" t="s">
        <v>38</v>
      </c>
      <c r="H121" s="21" t="str">
        <f t="shared" si="8"/>
        <v/>
      </c>
      <c r="I121" s="21" t="str">
        <f t="shared" si="10"/>
        <v/>
      </c>
      <c r="J121" s="21" t="s">
        <v>39</v>
      </c>
      <c r="K121" s="24"/>
      <c r="L121" s="21" t="str">
        <f t="shared" si="9"/>
        <v/>
      </c>
      <c r="M121" s="24"/>
      <c r="N121" s="24"/>
      <c r="O121" s="21" t="str">
        <f t="shared" si="11"/>
        <v/>
      </c>
      <c r="P121" s="21" t="str">
        <f t="shared" si="12"/>
        <v/>
      </c>
      <c r="Q121" s="18">
        <f t="shared" si="13"/>
        <v>1</v>
      </c>
      <c r="R121" s="1">
        <f t="shared" si="14"/>
        <v>7</v>
      </c>
      <c r="S121" s="1">
        <f t="shared" si="15"/>
        <v>1</v>
      </c>
      <c r="T121" s="1">
        <f>COUNTIF(【編集不可】祝日一覧!$B$1:$B$23,$E121)</f>
        <v>0</v>
      </c>
      <c r="U121" s="1">
        <f>COUNTIF(【編集不可】祝日一覧!$B$1:$B$23,$Q121)</f>
        <v>0</v>
      </c>
      <c r="V121" s="1" t="str">
        <f ca="1">$B121&amp;"-"&amp;COUNTIF($B$13:INDIRECT("B"&amp;12+A121),B121)</f>
        <v>-0</v>
      </c>
    </row>
    <row r="122" spans="1:22" ht="21.75" customHeight="1" x14ac:dyDescent="0.25">
      <c r="A122" s="4">
        <v>110</v>
      </c>
      <c r="B122" s="9"/>
      <c r="C122" s="23"/>
      <c r="D122" s="12"/>
      <c r="E122" s="12"/>
      <c r="F122" s="3"/>
      <c r="G122" s="5" t="s">
        <v>38</v>
      </c>
      <c r="H122" s="21" t="str">
        <f t="shared" si="8"/>
        <v/>
      </c>
      <c r="I122" s="21" t="str">
        <f t="shared" si="10"/>
        <v/>
      </c>
      <c r="J122" s="21" t="s">
        <v>39</v>
      </c>
      <c r="K122" s="24"/>
      <c r="L122" s="21" t="str">
        <f t="shared" si="9"/>
        <v/>
      </c>
      <c r="M122" s="24"/>
      <c r="N122" s="24"/>
      <c r="O122" s="21" t="str">
        <f t="shared" si="11"/>
        <v/>
      </c>
      <c r="P122" s="21" t="str">
        <f t="shared" si="12"/>
        <v/>
      </c>
      <c r="Q122" s="18">
        <f t="shared" si="13"/>
        <v>1</v>
      </c>
      <c r="R122" s="1">
        <f t="shared" si="14"/>
        <v>7</v>
      </c>
      <c r="S122" s="1">
        <f t="shared" si="15"/>
        <v>1</v>
      </c>
      <c r="T122" s="1">
        <f>COUNTIF(【編集不可】祝日一覧!$B$1:$B$23,$E122)</f>
        <v>0</v>
      </c>
      <c r="U122" s="1">
        <f>COUNTIF(【編集不可】祝日一覧!$B$1:$B$23,$Q122)</f>
        <v>0</v>
      </c>
      <c r="V122" s="1" t="str">
        <f ca="1">$B122&amp;"-"&amp;COUNTIF($B$13:INDIRECT("B"&amp;12+A122),B122)</f>
        <v>-0</v>
      </c>
    </row>
    <row r="123" spans="1:22" ht="21.75" customHeight="1" x14ac:dyDescent="0.25">
      <c r="A123" s="4">
        <v>111</v>
      </c>
      <c r="B123" s="9"/>
      <c r="C123" s="23"/>
      <c r="D123" s="12"/>
      <c r="E123" s="12"/>
      <c r="F123" s="3"/>
      <c r="G123" s="5" t="s">
        <v>38</v>
      </c>
      <c r="H123" s="21" t="str">
        <f t="shared" si="8"/>
        <v/>
      </c>
      <c r="I123" s="21" t="str">
        <f t="shared" si="10"/>
        <v/>
      </c>
      <c r="J123" s="21" t="s">
        <v>39</v>
      </c>
      <c r="K123" s="24"/>
      <c r="L123" s="21" t="str">
        <f t="shared" si="9"/>
        <v/>
      </c>
      <c r="M123" s="24"/>
      <c r="N123" s="24"/>
      <c r="O123" s="21" t="str">
        <f t="shared" si="11"/>
        <v/>
      </c>
      <c r="P123" s="21" t="str">
        <f t="shared" si="12"/>
        <v/>
      </c>
      <c r="Q123" s="18">
        <f t="shared" si="13"/>
        <v>1</v>
      </c>
      <c r="R123" s="1">
        <f t="shared" si="14"/>
        <v>7</v>
      </c>
      <c r="S123" s="1">
        <f t="shared" si="15"/>
        <v>1</v>
      </c>
      <c r="T123" s="1">
        <f>COUNTIF(【編集不可】祝日一覧!$B$1:$B$23,$E123)</f>
        <v>0</v>
      </c>
      <c r="U123" s="1">
        <f>COUNTIF(【編集不可】祝日一覧!$B$1:$B$23,$Q123)</f>
        <v>0</v>
      </c>
      <c r="V123" s="1" t="str">
        <f ca="1">$B123&amp;"-"&amp;COUNTIF($B$13:INDIRECT("B"&amp;12+A123),B123)</f>
        <v>-0</v>
      </c>
    </row>
    <row r="124" spans="1:22" ht="21.75" customHeight="1" x14ac:dyDescent="0.25">
      <c r="A124" s="4">
        <v>112</v>
      </c>
      <c r="B124" s="9"/>
      <c r="C124" s="23"/>
      <c r="D124" s="12"/>
      <c r="E124" s="12"/>
      <c r="F124" s="3"/>
      <c r="G124" s="5" t="s">
        <v>38</v>
      </c>
      <c r="H124" s="21" t="str">
        <f t="shared" si="8"/>
        <v/>
      </c>
      <c r="I124" s="21" t="str">
        <f t="shared" si="10"/>
        <v/>
      </c>
      <c r="J124" s="21" t="s">
        <v>39</v>
      </c>
      <c r="K124" s="24"/>
      <c r="L124" s="21" t="str">
        <f t="shared" si="9"/>
        <v/>
      </c>
      <c r="M124" s="24"/>
      <c r="N124" s="24"/>
      <c r="O124" s="21" t="str">
        <f t="shared" si="11"/>
        <v/>
      </c>
      <c r="P124" s="21" t="str">
        <f t="shared" si="12"/>
        <v/>
      </c>
      <c r="Q124" s="18">
        <f t="shared" si="13"/>
        <v>1</v>
      </c>
      <c r="R124" s="1">
        <f t="shared" si="14"/>
        <v>7</v>
      </c>
      <c r="S124" s="1">
        <f t="shared" si="15"/>
        <v>1</v>
      </c>
      <c r="T124" s="1">
        <f>COUNTIF(【編集不可】祝日一覧!$B$1:$B$23,$E124)</f>
        <v>0</v>
      </c>
      <c r="U124" s="1">
        <f>COUNTIF(【編集不可】祝日一覧!$B$1:$B$23,$Q124)</f>
        <v>0</v>
      </c>
      <c r="V124" s="1" t="str">
        <f ca="1">$B124&amp;"-"&amp;COUNTIF($B$13:INDIRECT("B"&amp;12+A124),B124)</f>
        <v>-0</v>
      </c>
    </row>
    <row r="125" spans="1:22" ht="21.75" customHeight="1" x14ac:dyDescent="0.25">
      <c r="A125" s="4">
        <v>113</v>
      </c>
      <c r="B125" s="9"/>
      <c r="C125" s="23"/>
      <c r="D125" s="12"/>
      <c r="E125" s="12"/>
      <c r="F125" s="3"/>
      <c r="G125" s="5" t="s">
        <v>38</v>
      </c>
      <c r="H125" s="21" t="str">
        <f t="shared" si="8"/>
        <v/>
      </c>
      <c r="I125" s="21" t="str">
        <f t="shared" si="10"/>
        <v/>
      </c>
      <c r="J125" s="21" t="s">
        <v>39</v>
      </c>
      <c r="K125" s="24"/>
      <c r="L125" s="21" t="str">
        <f t="shared" si="9"/>
        <v/>
      </c>
      <c r="M125" s="24"/>
      <c r="N125" s="24"/>
      <c r="O125" s="21" t="str">
        <f t="shared" si="11"/>
        <v/>
      </c>
      <c r="P125" s="21" t="str">
        <f t="shared" si="12"/>
        <v/>
      </c>
      <c r="Q125" s="18">
        <f t="shared" si="13"/>
        <v>1</v>
      </c>
      <c r="R125" s="1">
        <f t="shared" si="14"/>
        <v>7</v>
      </c>
      <c r="S125" s="1">
        <f t="shared" si="15"/>
        <v>1</v>
      </c>
      <c r="T125" s="1">
        <f>COUNTIF(【編集不可】祝日一覧!$B$1:$B$23,$E125)</f>
        <v>0</v>
      </c>
      <c r="U125" s="1">
        <f>COUNTIF(【編集不可】祝日一覧!$B$1:$B$23,$Q125)</f>
        <v>0</v>
      </c>
      <c r="V125" s="1" t="str">
        <f ca="1">$B125&amp;"-"&amp;COUNTIF($B$13:INDIRECT("B"&amp;12+A125),B125)</f>
        <v>-0</v>
      </c>
    </row>
    <row r="126" spans="1:22" ht="21.75" customHeight="1" x14ac:dyDescent="0.25">
      <c r="A126" s="4">
        <v>114</v>
      </c>
      <c r="B126" s="9"/>
      <c r="C126" s="23"/>
      <c r="D126" s="12"/>
      <c r="E126" s="12"/>
      <c r="F126" s="3"/>
      <c r="G126" s="5" t="s">
        <v>38</v>
      </c>
      <c r="H126" s="21" t="str">
        <f t="shared" si="8"/>
        <v/>
      </c>
      <c r="I126" s="21" t="str">
        <f t="shared" si="10"/>
        <v/>
      </c>
      <c r="J126" s="21" t="s">
        <v>39</v>
      </c>
      <c r="K126" s="24"/>
      <c r="L126" s="21" t="str">
        <f t="shared" si="9"/>
        <v/>
      </c>
      <c r="M126" s="24"/>
      <c r="N126" s="24"/>
      <c r="O126" s="21" t="str">
        <f t="shared" si="11"/>
        <v/>
      </c>
      <c r="P126" s="21" t="str">
        <f t="shared" si="12"/>
        <v/>
      </c>
      <c r="Q126" s="18">
        <f t="shared" si="13"/>
        <v>1</v>
      </c>
      <c r="R126" s="1">
        <f t="shared" si="14"/>
        <v>7</v>
      </c>
      <c r="S126" s="1">
        <f t="shared" si="15"/>
        <v>1</v>
      </c>
      <c r="T126" s="1">
        <f>COUNTIF(【編集不可】祝日一覧!$B$1:$B$23,$E126)</f>
        <v>0</v>
      </c>
      <c r="U126" s="1">
        <f>COUNTIF(【編集不可】祝日一覧!$B$1:$B$23,$Q126)</f>
        <v>0</v>
      </c>
      <c r="V126" s="1" t="str">
        <f ca="1">$B126&amp;"-"&amp;COUNTIF($B$13:INDIRECT("B"&amp;12+A126),B126)</f>
        <v>-0</v>
      </c>
    </row>
    <row r="127" spans="1:22" ht="21.75" customHeight="1" x14ac:dyDescent="0.25">
      <c r="A127" s="4">
        <v>115</v>
      </c>
      <c r="B127" s="9"/>
      <c r="C127" s="23"/>
      <c r="D127" s="12"/>
      <c r="E127" s="12"/>
      <c r="F127" s="3"/>
      <c r="G127" s="5" t="s">
        <v>38</v>
      </c>
      <c r="H127" s="21" t="str">
        <f t="shared" si="8"/>
        <v/>
      </c>
      <c r="I127" s="21" t="str">
        <f t="shared" si="10"/>
        <v/>
      </c>
      <c r="J127" s="21" t="s">
        <v>39</v>
      </c>
      <c r="K127" s="24"/>
      <c r="L127" s="21" t="str">
        <f t="shared" si="9"/>
        <v/>
      </c>
      <c r="M127" s="24"/>
      <c r="N127" s="24"/>
      <c r="O127" s="21" t="str">
        <f t="shared" si="11"/>
        <v/>
      </c>
      <c r="P127" s="21" t="str">
        <f t="shared" si="12"/>
        <v/>
      </c>
      <c r="Q127" s="18">
        <f t="shared" si="13"/>
        <v>1</v>
      </c>
      <c r="R127" s="1">
        <f t="shared" si="14"/>
        <v>7</v>
      </c>
      <c r="S127" s="1">
        <f t="shared" si="15"/>
        <v>1</v>
      </c>
      <c r="T127" s="1">
        <f>COUNTIF(【編集不可】祝日一覧!$B$1:$B$23,$E127)</f>
        <v>0</v>
      </c>
      <c r="U127" s="1">
        <f>COUNTIF(【編集不可】祝日一覧!$B$1:$B$23,$Q127)</f>
        <v>0</v>
      </c>
      <c r="V127" s="1" t="str">
        <f ca="1">$B127&amp;"-"&amp;COUNTIF($B$13:INDIRECT("B"&amp;12+A127),B127)</f>
        <v>-0</v>
      </c>
    </row>
    <row r="128" spans="1:22" ht="21.75" customHeight="1" x14ac:dyDescent="0.25">
      <c r="A128" s="4">
        <v>116</v>
      </c>
      <c r="B128" s="9"/>
      <c r="C128" s="23"/>
      <c r="D128" s="12"/>
      <c r="E128" s="12"/>
      <c r="F128" s="3"/>
      <c r="G128" s="5" t="s">
        <v>38</v>
      </c>
      <c r="H128" s="21" t="str">
        <f t="shared" si="8"/>
        <v/>
      </c>
      <c r="I128" s="21" t="str">
        <f t="shared" si="10"/>
        <v/>
      </c>
      <c r="J128" s="21" t="s">
        <v>39</v>
      </c>
      <c r="K128" s="24"/>
      <c r="L128" s="21" t="str">
        <f t="shared" si="9"/>
        <v/>
      </c>
      <c r="M128" s="24"/>
      <c r="N128" s="24"/>
      <c r="O128" s="21" t="str">
        <f t="shared" si="11"/>
        <v/>
      </c>
      <c r="P128" s="21" t="str">
        <f t="shared" si="12"/>
        <v/>
      </c>
      <c r="Q128" s="18">
        <f t="shared" si="13"/>
        <v>1</v>
      </c>
      <c r="R128" s="1">
        <f t="shared" si="14"/>
        <v>7</v>
      </c>
      <c r="S128" s="1">
        <f t="shared" si="15"/>
        <v>1</v>
      </c>
      <c r="T128" s="1">
        <f>COUNTIF(【編集不可】祝日一覧!$B$1:$B$23,$E128)</f>
        <v>0</v>
      </c>
      <c r="U128" s="1">
        <f>COUNTIF(【編集不可】祝日一覧!$B$1:$B$23,$Q128)</f>
        <v>0</v>
      </c>
      <c r="V128" s="1" t="str">
        <f ca="1">$B128&amp;"-"&amp;COUNTIF($B$13:INDIRECT("B"&amp;12+A128),B128)</f>
        <v>-0</v>
      </c>
    </row>
    <row r="129" spans="1:22" ht="21.75" customHeight="1" x14ac:dyDescent="0.25">
      <c r="A129" s="4">
        <v>117</v>
      </c>
      <c r="B129" s="9"/>
      <c r="C129" s="23"/>
      <c r="D129" s="12"/>
      <c r="E129" s="12"/>
      <c r="F129" s="3"/>
      <c r="G129" s="5" t="s">
        <v>38</v>
      </c>
      <c r="H129" s="21" t="str">
        <f t="shared" si="8"/>
        <v/>
      </c>
      <c r="I129" s="21" t="str">
        <f t="shared" si="10"/>
        <v/>
      </c>
      <c r="J129" s="21" t="s">
        <v>39</v>
      </c>
      <c r="K129" s="24"/>
      <c r="L129" s="21" t="str">
        <f t="shared" si="9"/>
        <v/>
      </c>
      <c r="M129" s="24"/>
      <c r="N129" s="24"/>
      <c r="O129" s="21" t="str">
        <f t="shared" si="11"/>
        <v/>
      </c>
      <c r="P129" s="21" t="str">
        <f t="shared" si="12"/>
        <v/>
      </c>
      <c r="Q129" s="18">
        <f t="shared" si="13"/>
        <v>1</v>
      </c>
      <c r="R129" s="1">
        <f t="shared" si="14"/>
        <v>7</v>
      </c>
      <c r="S129" s="1">
        <f t="shared" si="15"/>
        <v>1</v>
      </c>
      <c r="T129" s="1">
        <f>COUNTIF(【編集不可】祝日一覧!$B$1:$B$23,$E129)</f>
        <v>0</v>
      </c>
      <c r="U129" s="1">
        <f>COUNTIF(【編集不可】祝日一覧!$B$1:$B$23,$Q129)</f>
        <v>0</v>
      </c>
      <c r="V129" s="1" t="str">
        <f ca="1">$B129&amp;"-"&amp;COUNTIF($B$13:INDIRECT("B"&amp;12+A129),B129)</f>
        <v>-0</v>
      </c>
    </row>
    <row r="130" spans="1:22" ht="21.75" customHeight="1" x14ac:dyDescent="0.25">
      <c r="A130" s="4">
        <v>118</v>
      </c>
      <c r="B130" s="9"/>
      <c r="C130" s="23"/>
      <c r="D130" s="12"/>
      <c r="E130" s="12"/>
      <c r="F130" s="3"/>
      <c r="G130" s="5" t="s">
        <v>38</v>
      </c>
      <c r="H130" s="21" t="str">
        <f t="shared" si="8"/>
        <v/>
      </c>
      <c r="I130" s="21" t="str">
        <f t="shared" si="10"/>
        <v/>
      </c>
      <c r="J130" s="21" t="s">
        <v>39</v>
      </c>
      <c r="K130" s="24"/>
      <c r="L130" s="21" t="str">
        <f t="shared" si="9"/>
        <v/>
      </c>
      <c r="M130" s="24"/>
      <c r="N130" s="24"/>
      <c r="O130" s="21" t="str">
        <f t="shared" si="11"/>
        <v/>
      </c>
      <c r="P130" s="21" t="str">
        <f t="shared" si="12"/>
        <v/>
      </c>
      <c r="Q130" s="18">
        <f t="shared" si="13"/>
        <v>1</v>
      </c>
      <c r="R130" s="1">
        <f t="shared" si="14"/>
        <v>7</v>
      </c>
      <c r="S130" s="1">
        <f t="shared" si="15"/>
        <v>1</v>
      </c>
      <c r="T130" s="1">
        <f>COUNTIF(【編集不可】祝日一覧!$B$1:$B$23,$E130)</f>
        <v>0</v>
      </c>
      <c r="U130" s="1">
        <f>COUNTIF(【編集不可】祝日一覧!$B$1:$B$23,$Q130)</f>
        <v>0</v>
      </c>
      <c r="V130" s="1" t="str">
        <f ca="1">$B130&amp;"-"&amp;COUNTIF($B$13:INDIRECT("B"&amp;12+A130),B130)</f>
        <v>-0</v>
      </c>
    </row>
    <row r="131" spans="1:22" ht="21.75" customHeight="1" x14ac:dyDescent="0.25">
      <c r="A131" s="4">
        <v>119</v>
      </c>
      <c r="B131" s="9"/>
      <c r="C131" s="23"/>
      <c r="D131" s="12"/>
      <c r="E131" s="12"/>
      <c r="F131" s="3"/>
      <c r="G131" s="5" t="s">
        <v>38</v>
      </c>
      <c r="H131" s="21" t="str">
        <f t="shared" si="8"/>
        <v/>
      </c>
      <c r="I131" s="21" t="str">
        <f t="shared" si="10"/>
        <v/>
      </c>
      <c r="J131" s="21" t="s">
        <v>39</v>
      </c>
      <c r="K131" s="24"/>
      <c r="L131" s="21" t="str">
        <f t="shared" si="9"/>
        <v/>
      </c>
      <c r="M131" s="24"/>
      <c r="N131" s="24"/>
      <c r="O131" s="21" t="str">
        <f t="shared" si="11"/>
        <v/>
      </c>
      <c r="P131" s="21" t="str">
        <f t="shared" si="12"/>
        <v/>
      </c>
      <c r="Q131" s="18">
        <f t="shared" si="13"/>
        <v>1</v>
      </c>
      <c r="R131" s="1">
        <f t="shared" si="14"/>
        <v>7</v>
      </c>
      <c r="S131" s="1">
        <f t="shared" si="15"/>
        <v>1</v>
      </c>
      <c r="T131" s="1">
        <f>COUNTIF(【編集不可】祝日一覧!$B$1:$B$23,$E131)</f>
        <v>0</v>
      </c>
      <c r="U131" s="1">
        <f>COUNTIF(【編集不可】祝日一覧!$B$1:$B$23,$Q131)</f>
        <v>0</v>
      </c>
      <c r="V131" s="1" t="str">
        <f ca="1">$B131&amp;"-"&amp;COUNTIF($B$13:INDIRECT("B"&amp;12+A131),B131)</f>
        <v>-0</v>
      </c>
    </row>
    <row r="132" spans="1:22" ht="21.75" customHeight="1" x14ac:dyDescent="0.25">
      <c r="A132" s="4">
        <v>120</v>
      </c>
      <c r="B132" s="9"/>
      <c r="C132" s="23"/>
      <c r="D132" s="12"/>
      <c r="E132" s="12"/>
      <c r="F132" s="3"/>
      <c r="G132" s="5" t="s">
        <v>38</v>
      </c>
      <c r="H132" s="21" t="str">
        <f t="shared" si="8"/>
        <v/>
      </c>
      <c r="I132" s="21" t="str">
        <f t="shared" si="10"/>
        <v/>
      </c>
      <c r="J132" s="21" t="s">
        <v>39</v>
      </c>
      <c r="K132" s="24"/>
      <c r="L132" s="21" t="str">
        <f t="shared" si="9"/>
        <v/>
      </c>
      <c r="M132" s="24"/>
      <c r="N132" s="24"/>
      <c r="O132" s="21" t="str">
        <f t="shared" si="11"/>
        <v/>
      </c>
      <c r="P132" s="21" t="str">
        <f t="shared" si="12"/>
        <v/>
      </c>
      <c r="Q132" s="18">
        <f t="shared" si="13"/>
        <v>1</v>
      </c>
      <c r="R132" s="1">
        <f t="shared" si="14"/>
        <v>7</v>
      </c>
      <c r="S132" s="1">
        <f t="shared" si="15"/>
        <v>1</v>
      </c>
      <c r="T132" s="1">
        <f>COUNTIF(【編集不可】祝日一覧!$B$1:$B$23,$E132)</f>
        <v>0</v>
      </c>
      <c r="U132" s="1">
        <f>COUNTIF(【編集不可】祝日一覧!$B$1:$B$23,$Q132)</f>
        <v>0</v>
      </c>
      <c r="V132" s="1" t="str">
        <f ca="1">$B132&amp;"-"&amp;COUNTIF($B$13:INDIRECT("B"&amp;12+A132),B132)</f>
        <v>-0</v>
      </c>
    </row>
    <row r="133" spans="1:22" ht="21.75" customHeight="1" x14ac:dyDescent="0.25">
      <c r="A133" s="4">
        <v>121</v>
      </c>
      <c r="B133" s="9"/>
      <c r="C133" s="23"/>
      <c r="D133" s="12"/>
      <c r="E133" s="12"/>
      <c r="F133" s="3"/>
      <c r="G133" s="5" t="s">
        <v>38</v>
      </c>
      <c r="H133" s="21" t="str">
        <f t="shared" si="8"/>
        <v/>
      </c>
      <c r="I133" s="21" t="str">
        <f t="shared" si="10"/>
        <v/>
      </c>
      <c r="J133" s="21" t="s">
        <v>39</v>
      </c>
      <c r="K133" s="24"/>
      <c r="L133" s="21" t="str">
        <f t="shared" si="9"/>
        <v/>
      </c>
      <c r="M133" s="24"/>
      <c r="N133" s="24"/>
      <c r="O133" s="21" t="str">
        <f t="shared" si="11"/>
        <v/>
      </c>
      <c r="P133" s="21" t="str">
        <f t="shared" si="12"/>
        <v/>
      </c>
      <c r="Q133" s="18">
        <f t="shared" si="13"/>
        <v>1</v>
      </c>
      <c r="R133" s="1">
        <f t="shared" si="14"/>
        <v>7</v>
      </c>
      <c r="S133" s="1">
        <f t="shared" si="15"/>
        <v>1</v>
      </c>
      <c r="T133" s="1">
        <f>COUNTIF(【編集不可】祝日一覧!$B$1:$B$23,$E133)</f>
        <v>0</v>
      </c>
      <c r="U133" s="1">
        <f>COUNTIF(【編集不可】祝日一覧!$B$1:$B$23,$Q133)</f>
        <v>0</v>
      </c>
      <c r="V133" s="1" t="str">
        <f ca="1">$B133&amp;"-"&amp;COUNTIF($B$13:INDIRECT("B"&amp;12+A133),B133)</f>
        <v>-0</v>
      </c>
    </row>
    <row r="134" spans="1:22" ht="21.75" customHeight="1" x14ac:dyDescent="0.25">
      <c r="A134" s="4">
        <v>122</v>
      </c>
      <c r="B134" s="9"/>
      <c r="C134" s="23"/>
      <c r="D134" s="12"/>
      <c r="E134" s="12"/>
      <c r="F134" s="3"/>
      <c r="G134" s="5" t="s">
        <v>38</v>
      </c>
      <c r="H134" s="21" t="str">
        <f t="shared" si="8"/>
        <v/>
      </c>
      <c r="I134" s="21" t="str">
        <f t="shared" si="10"/>
        <v/>
      </c>
      <c r="J134" s="21" t="s">
        <v>39</v>
      </c>
      <c r="K134" s="24"/>
      <c r="L134" s="21" t="str">
        <f t="shared" si="9"/>
        <v/>
      </c>
      <c r="M134" s="24"/>
      <c r="N134" s="24"/>
      <c r="O134" s="21" t="str">
        <f t="shared" si="11"/>
        <v/>
      </c>
      <c r="P134" s="21" t="str">
        <f t="shared" si="12"/>
        <v/>
      </c>
      <c r="Q134" s="18">
        <f t="shared" si="13"/>
        <v>1</v>
      </c>
      <c r="R134" s="1">
        <f t="shared" si="14"/>
        <v>7</v>
      </c>
      <c r="S134" s="1">
        <f t="shared" si="15"/>
        <v>1</v>
      </c>
      <c r="T134" s="1">
        <f>COUNTIF(【編集不可】祝日一覧!$B$1:$B$23,$E134)</f>
        <v>0</v>
      </c>
      <c r="U134" s="1">
        <f>COUNTIF(【編集不可】祝日一覧!$B$1:$B$23,$Q134)</f>
        <v>0</v>
      </c>
      <c r="V134" s="1" t="str">
        <f ca="1">$B134&amp;"-"&amp;COUNTIF($B$13:INDIRECT("B"&amp;12+A134),B134)</f>
        <v>-0</v>
      </c>
    </row>
    <row r="135" spans="1:22" ht="21.75" customHeight="1" x14ac:dyDescent="0.25">
      <c r="A135" s="4">
        <v>123</v>
      </c>
      <c r="B135" s="9"/>
      <c r="C135" s="23"/>
      <c r="D135" s="12"/>
      <c r="E135" s="12"/>
      <c r="F135" s="3"/>
      <c r="G135" s="5" t="s">
        <v>38</v>
      </c>
      <c r="H135" s="21" t="str">
        <f t="shared" si="8"/>
        <v/>
      </c>
      <c r="I135" s="21" t="str">
        <f t="shared" si="10"/>
        <v/>
      </c>
      <c r="J135" s="21" t="s">
        <v>39</v>
      </c>
      <c r="K135" s="24"/>
      <c r="L135" s="21" t="str">
        <f t="shared" si="9"/>
        <v/>
      </c>
      <c r="M135" s="24"/>
      <c r="N135" s="24"/>
      <c r="O135" s="21" t="str">
        <f t="shared" si="11"/>
        <v/>
      </c>
      <c r="P135" s="21" t="str">
        <f t="shared" si="12"/>
        <v/>
      </c>
      <c r="Q135" s="18">
        <f t="shared" si="13"/>
        <v>1</v>
      </c>
      <c r="R135" s="1">
        <f t="shared" si="14"/>
        <v>7</v>
      </c>
      <c r="S135" s="1">
        <f t="shared" si="15"/>
        <v>1</v>
      </c>
      <c r="T135" s="1">
        <f>COUNTIF(【編集不可】祝日一覧!$B$1:$B$23,$E135)</f>
        <v>0</v>
      </c>
      <c r="U135" s="1">
        <f>COUNTIF(【編集不可】祝日一覧!$B$1:$B$23,$Q135)</f>
        <v>0</v>
      </c>
      <c r="V135" s="1" t="str">
        <f ca="1">$B135&amp;"-"&amp;COUNTIF($B$13:INDIRECT("B"&amp;12+A135),B135)</f>
        <v>-0</v>
      </c>
    </row>
    <row r="136" spans="1:22" ht="21.75" customHeight="1" x14ac:dyDescent="0.25">
      <c r="A136" s="4">
        <v>124</v>
      </c>
      <c r="B136" s="9"/>
      <c r="C136" s="23"/>
      <c r="D136" s="12"/>
      <c r="E136" s="12"/>
      <c r="F136" s="3"/>
      <c r="G136" s="5" t="s">
        <v>38</v>
      </c>
      <c r="H136" s="21" t="str">
        <f t="shared" si="8"/>
        <v/>
      </c>
      <c r="I136" s="21" t="str">
        <f t="shared" si="10"/>
        <v/>
      </c>
      <c r="J136" s="21" t="s">
        <v>39</v>
      </c>
      <c r="K136" s="24"/>
      <c r="L136" s="21" t="str">
        <f t="shared" si="9"/>
        <v/>
      </c>
      <c r="M136" s="24"/>
      <c r="N136" s="24"/>
      <c r="O136" s="21" t="str">
        <f t="shared" si="11"/>
        <v/>
      </c>
      <c r="P136" s="21" t="str">
        <f t="shared" si="12"/>
        <v/>
      </c>
      <c r="Q136" s="18">
        <f t="shared" si="13"/>
        <v>1</v>
      </c>
      <c r="R136" s="1">
        <f t="shared" si="14"/>
        <v>7</v>
      </c>
      <c r="S136" s="1">
        <f t="shared" si="15"/>
        <v>1</v>
      </c>
      <c r="T136" s="1">
        <f>COUNTIF(【編集不可】祝日一覧!$B$1:$B$23,$E136)</f>
        <v>0</v>
      </c>
      <c r="U136" s="1">
        <f>COUNTIF(【編集不可】祝日一覧!$B$1:$B$23,$Q136)</f>
        <v>0</v>
      </c>
      <c r="V136" s="1" t="str">
        <f ca="1">$B136&amp;"-"&amp;COUNTIF($B$13:INDIRECT("B"&amp;12+A136),B136)</f>
        <v>-0</v>
      </c>
    </row>
    <row r="137" spans="1:22" ht="21.75" customHeight="1" x14ac:dyDescent="0.25">
      <c r="A137" s="4">
        <v>125</v>
      </c>
      <c r="B137" s="9"/>
      <c r="C137" s="23"/>
      <c r="D137" s="12"/>
      <c r="E137" s="12"/>
      <c r="F137" s="3"/>
      <c r="G137" s="5" t="s">
        <v>38</v>
      </c>
      <c r="H137" s="21" t="str">
        <f t="shared" si="8"/>
        <v/>
      </c>
      <c r="I137" s="21" t="str">
        <f t="shared" si="10"/>
        <v/>
      </c>
      <c r="J137" s="21" t="s">
        <v>39</v>
      </c>
      <c r="K137" s="24"/>
      <c r="L137" s="21" t="str">
        <f t="shared" si="9"/>
        <v/>
      </c>
      <c r="M137" s="24"/>
      <c r="N137" s="24"/>
      <c r="O137" s="21" t="str">
        <f t="shared" si="11"/>
        <v/>
      </c>
      <c r="P137" s="21" t="str">
        <f t="shared" si="12"/>
        <v/>
      </c>
      <c r="Q137" s="18">
        <f t="shared" si="13"/>
        <v>1</v>
      </c>
      <c r="R137" s="1">
        <f t="shared" si="14"/>
        <v>7</v>
      </c>
      <c r="S137" s="1">
        <f t="shared" si="15"/>
        <v>1</v>
      </c>
      <c r="T137" s="1">
        <f>COUNTIF(【編集不可】祝日一覧!$B$1:$B$23,$E137)</f>
        <v>0</v>
      </c>
      <c r="U137" s="1">
        <f>COUNTIF(【編集不可】祝日一覧!$B$1:$B$23,$Q137)</f>
        <v>0</v>
      </c>
      <c r="V137" s="1" t="str">
        <f ca="1">$B137&amp;"-"&amp;COUNTIF($B$13:INDIRECT("B"&amp;12+A137),B137)</f>
        <v>-0</v>
      </c>
    </row>
    <row r="138" spans="1:22" ht="21.75" customHeight="1" x14ac:dyDescent="0.25">
      <c r="A138" s="4">
        <v>126</v>
      </c>
      <c r="B138" s="9"/>
      <c r="C138" s="23"/>
      <c r="D138" s="12"/>
      <c r="E138" s="12"/>
      <c r="F138" s="3"/>
      <c r="G138" s="5" t="s">
        <v>38</v>
      </c>
      <c r="H138" s="21" t="str">
        <f t="shared" si="8"/>
        <v/>
      </c>
      <c r="I138" s="21" t="str">
        <f t="shared" si="10"/>
        <v/>
      </c>
      <c r="J138" s="21" t="s">
        <v>39</v>
      </c>
      <c r="K138" s="24"/>
      <c r="L138" s="21" t="str">
        <f t="shared" si="9"/>
        <v/>
      </c>
      <c r="M138" s="24"/>
      <c r="N138" s="24"/>
      <c r="O138" s="21" t="str">
        <f t="shared" si="11"/>
        <v/>
      </c>
      <c r="P138" s="21" t="str">
        <f t="shared" si="12"/>
        <v/>
      </c>
      <c r="Q138" s="18">
        <f t="shared" si="13"/>
        <v>1</v>
      </c>
      <c r="R138" s="1">
        <f t="shared" si="14"/>
        <v>7</v>
      </c>
      <c r="S138" s="1">
        <f t="shared" si="15"/>
        <v>1</v>
      </c>
      <c r="T138" s="1">
        <f>COUNTIF(【編集不可】祝日一覧!$B$1:$B$23,$E138)</f>
        <v>0</v>
      </c>
      <c r="U138" s="1">
        <f>COUNTIF(【編集不可】祝日一覧!$B$1:$B$23,$Q138)</f>
        <v>0</v>
      </c>
      <c r="V138" s="1" t="str">
        <f ca="1">$B138&amp;"-"&amp;COUNTIF($B$13:INDIRECT("B"&amp;12+A138),B138)</f>
        <v>-0</v>
      </c>
    </row>
    <row r="139" spans="1:22" ht="21.75" customHeight="1" x14ac:dyDescent="0.25">
      <c r="A139" s="4">
        <v>127</v>
      </c>
      <c r="B139" s="9"/>
      <c r="C139" s="23"/>
      <c r="D139" s="12"/>
      <c r="E139" s="12"/>
      <c r="F139" s="3"/>
      <c r="G139" s="5" t="s">
        <v>38</v>
      </c>
      <c r="H139" s="21" t="str">
        <f t="shared" si="8"/>
        <v/>
      </c>
      <c r="I139" s="21" t="str">
        <f t="shared" si="10"/>
        <v/>
      </c>
      <c r="J139" s="21" t="s">
        <v>39</v>
      </c>
      <c r="K139" s="24"/>
      <c r="L139" s="21" t="str">
        <f t="shared" si="9"/>
        <v/>
      </c>
      <c r="M139" s="24"/>
      <c r="N139" s="24"/>
      <c r="O139" s="21" t="str">
        <f t="shared" si="11"/>
        <v/>
      </c>
      <c r="P139" s="21" t="str">
        <f t="shared" si="12"/>
        <v/>
      </c>
      <c r="Q139" s="18">
        <f t="shared" si="13"/>
        <v>1</v>
      </c>
      <c r="R139" s="1">
        <f t="shared" si="14"/>
        <v>7</v>
      </c>
      <c r="S139" s="1">
        <f t="shared" si="15"/>
        <v>1</v>
      </c>
      <c r="T139" s="1">
        <f>COUNTIF(【編集不可】祝日一覧!$B$1:$B$23,$E139)</f>
        <v>0</v>
      </c>
      <c r="U139" s="1">
        <f>COUNTIF(【編集不可】祝日一覧!$B$1:$B$23,$Q139)</f>
        <v>0</v>
      </c>
      <c r="V139" s="1" t="str">
        <f ca="1">$B139&amp;"-"&amp;COUNTIF($B$13:INDIRECT("B"&amp;12+A139),B139)</f>
        <v>-0</v>
      </c>
    </row>
    <row r="140" spans="1:22" ht="21.75" customHeight="1" x14ac:dyDescent="0.25">
      <c r="A140" s="4">
        <v>128</v>
      </c>
      <c r="B140" s="9"/>
      <c r="C140" s="23"/>
      <c r="D140" s="12"/>
      <c r="E140" s="12"/>
      <c r="F140" s="3"/>
      <c r="G140" s="5" t="s">
        <v>38</v>
      </c>
      <c r="H140" s="21" t="str">
        <f t="shared" si="8"/>
        <v/>
      </c>
      <c r="I140" s="21" t="str">
        <f t="shared" si="10"/>
        <v/>
      </c>
      <c r="J140" s="21" t="s">
        <v>39</v>
      </c>
      <c r="K140" s="24"/>
      <c r="L140" s="21" t="str">
        <f t="shared" si="9"/>
        <v/>
      </c>
      <c r="M140" s="24"/>
      <c r="N140" s="24"/>
      <c r="O140" s="21" t="str">
        <f t="shared" si="11"/>
        <v/>
      </c>
      <c r="P140" s="21" t="str">
        <f t="shared" si="12"/>
        <v/>
      </c>
      <c r="Q140" s="18">
        <f t="shared" si="13"/>
        <v>1</v>
      </c>
      <c r="R140" s="1">
        <f t="shared" si="14"/>
        <v>7</v>
      </c>
      <c r="S140" s="1">
        <f t="shared" si="15"/>
        <v>1</v>
      </c>
      <c r="T140" s="1">
        <f>COUNTIF(【編集不可】祝日一覧!$B$1:$B$23,$E140)</f>
        <v>0</v>
      </c>
      <c r="U140" s="1">
        <f>COUNTIF(【編集不可】祝日一覧!$B$1:$B$23,$Q140)</f>
        <v>0</v>
      </c>
      <c r="V140" s="1" t="str">
        <f ca="1">$B140&amp;"-"&amp;COUNTIF($B$13:INDIRECT("B"&amp;12+A140),B140)</f>
        <v>-0</v>
      </c>
    </row>
    <row r="141" spans="1:22" ht="21.75" customHeight="1" x14ac:dyDescent="0.25">
      <c r="A141" s="4">
        <v>129</v>
      </c>
      <c r="B141" s="9"/>
      <c r="C141" s="23"/>
      <c r="D141" s="12"/>
      <c r="E141" s="12"/>
      <c r="F141" s="3"/>
      <c r="G141" s="5" t="s">
        <v>38</v>
      </c>
      <c r="H141" s="21" t="str">
        <f t="shared" ref="H141:H204" si="16">IF($E141="","",IF($R141=7,"休日",IF(AND($T141=1,$S141=7),"休日",IF(AND($R141=1,$U141=1),"休日",IF(AND($T141=1,$U141=1),"休日","平日")))))</f>
        <v/>
      </c>
      <c r="I141" s="21" t="str">
        <f t="shared" si="10"/>
        <v/>
      </c>
      <c r="J141" s="21" t="s">
        <v>39</v>
      </c>
      <c r="K141" s="24"/>
      <c r="L141" s="21" t="str">
        <f t="shared" ref="L141:L204" si="17">IF($B141="","","～")</f>
        <v/>
      </c>
      <c r="M141" s="24"/>
      <c r="N141" s="24"/>
      <c r="O141" s="21" t="str">
        <f t="shared" si="11"/>
        <v/>
      </c>
      <c r="P141" s="21" t="str">
        <f t="shared" si="12"/>
        <v/>
      </c>
      <c r="Q141" s="18">
        <f t="shared" si="13"/>
        <v>1</v>
      </c>
      <c r="R141" s="1">
        <f t="shared" si="14"/>
        <v>7</v>
      </c>
      <c r="S141" s="1">
        <f t="shared" si="15"/>
        <v>1</v>
      </c>
      <c r="T141" s="1">
        <f>COUNTIF(【編集不可】祝日一覧!$B$1:$B$23,$E141)</f>
        <v>0</v>
      </c>
      <c r="U141" s="1">
        <f>COUNTIF(【編集不可】祝日一覧!$B$1:$B$23,$Q141)</f>
        <v>0</v>
      </c>
      <c r="V141" s="1" t="str">
        <f ca="1">$B141&amp;"-"&amp;COUNTIF($B$13:INDIRECT("B"&amp;12+A141),B141)</f>
        <v>-0</v>
      </c>
    </row>
    <row r="142" spans="1:22" ht="21.75" customHeight="1" x14ac:dyDescent="0.25">
      <c r="A142" s="4">
        <v>130</v>
      </c>
      <c r="B142" s="9"/>
      <c r="C142" s="23"/>
      <c r="D142" s="12"/>
      <c r="E142" s="12"/>
      <c r="F142" s="3"/>
      <c r="G142" s="5" t="s">
        <v>38</v>
      </c>
      <c r="H142" s="21" t="str">
        <f t="shared" si="16"/>
        <v/>
      </c>
      <c r="I142" s="21" t="str">
        <f t="shared" ref="I142:I205" si="18">IF($F142="","",IF($H142="平日",2*$F142,IF($H142="休日",1*$F142,"")))</f>
        <v/>
      </c>
      <c r="J142" s="21" t="s">
        <v>39</v>
      </c>
      <c r="K142" s="24"/>
      <c r="L142" s="21" t="str">
        <f t="shared" si="17"/>
        <v/>
      </c>
      <c r="M142" s="24"/>
      <c r="N142" s="24"/>
      <c r="O142" s="21" t="str">
        <f t="shared" ref="O142:O205" si="19">IF(AND($K142="",$M142="",$N142=""),"",IF($N142="",$M142-$K142+1,IF(AND($K142="",$M142=""),LEN(TRIM(N142))-LEN(SUBSTITUTE(TRIM(N142),",",""))+1,$M142-$K142+1+LEN(TRIM(N142))-LEN(SUBSTITUTE(TRIM(N142),",",""))+1)))</f>
        <v/>
      </c>
      <c r="P142" s="21" t="str">
        <f t="shared" ref="P142:P205" si="20">IFERROR($I142-$O142,"")</f>
        <v/>
      </c>
      <c r="Q142" s="18">
        <f t="shared" ref="Q142:Q205" si="21">$E142+1</f>
        <v>1</v>
      </c>
      <c r="R142" s="1">
        <f t="shared" ref="R142:R205" si="22">WEEKDAY($E142,1)</f>
        <v>7</v>
      </c>
      <c r="S142" s="1">
        <f t="shared" ref="S142:S205" si="23">WEEKDAY($Q142,1)</f>
        <v>1</v>
      </c>
      <c r="T142" s="1">
        <f>COUNTIF(【編集不可】祝日一覧!$B$1:$B$23,$E142)</f>
        <v>0</v>
      </c>
      <c r="U142" s="1">
        <f>COUNTIF(【編集不可】祝日一覧!$B$1:$B$23,$Q142)</f>
        <v>0</v>
      </c>
      <c r="V142" s="1" t="str">
        <f ca="1">$B142&amp;"-"&amp;COUNTIF($B$13:INDIRECT("B"&amp;12+A142),B142)</f>
        <v>-0</v>
      </c>
    </row>
    <row r="143" spans="1:22" ht="21.75" customHeight="1" x14ac:dyDescent="0.25">
      <c r="A143" s="4">
        <v>131</v>
      </c>
      <c r="B143" s="9"/>
      <c r="C143" s="23"/>
      <c r="D143" s="12"/>
      <c r="E143" s="12"/>
      <c r="F143" s="3"/>
      <c r="G143" s="5" t="s">
        <v>38</v>
      </c>
      <c r="H143" s="21" t="str">
        <f t="shared" si="16"/>
        <v/>
      </c>
      <c r="I143" s="21" t="str">
        <f t="shared" si="18"/>
        <v/>
      </c>
      <c r="J143" s="21" t="s">
        <v>39</v>
      </c>
      <c r="K143" s="24"/>
      <c r="L143" s="21" t="str">
        <f t="shared" si="17"/>
        <v/>
      </c>
      <c r="M143" s="24"/>
      <c r="N143" s="24"/>
      <c r="O143" s="21" t="str">
        <f t="shared" si="19"/>
        <v/>
      </c>
      <c r="P143" s="21" t="str">
        <f t="shared" si="20"/>
        <v/>
      </c>
      <c r="Q143" s="18">
        <f t="shared" si="21"/>
        <v>1</v>
      </c>
      <c r="R143" s="1">
        <f t="shared" si="22"/>
        <v>7</v>
      </c>
      <c r="S143" s="1">
        <f t="shared" si="23"/>
        <v>1</v>
      </c>
      <c r="T143" s="1">
        <f>COUNTIF(【編集不可】祝日一覧!$B$1:$B$23,$E143)</f>
        <v>0</v>
      </c>
      <c r="U143" s="1">
        <f>COUNTIF(【編集不可】祝日一覧!$B$1:$B$23,$Q143)</f>
        <v>0</v>
      </c>
      <c r="V143" s="1" t="str">
        <f ca="1">$B143&amp;"-"&amp;COUNTIF($B$13:INDIRECT("B"&amp;12+A143),B143)</f>
        <v>-0</v>
      </c>
    </row>
    <row r="144" spans="1:22" ht="21.75" customHeight="1" x14ac:dyDescent="0.25">
      <c r="A144" s="4">
        <v>132</v>
      </c>
      <c r="B144" s="9"/>
      <c r="C144" s="23"/>
      <c r="D144" s="12"/>
      <c r="E144" s="12"/>
      <c r="F144" s="3"/>
      <c r="G144" s="5" t="s">
        <v>38</v>
      </c>
      <c r="H144" s="21" t="str">
        <f t="shared" si="16"/>
        <v/>
      </c>
      <c r="I144" s="21" t="str">
        <f t="shared" si="18"/>
        <v/>
      </c>
      <c r="J144" s="21" t="s">
        <v>39</v>
      </c>
      <c r="K144" s="24"/>
      <c r="L144" s="21" t="str">
        <f t="shared" si="17"/>
        <v/>
      </c>
      <c r="M144" s="24"/>
      <c r="N144" s="24"/>
      <c r="O144" s="21" t="str">
        <f t="shared" si="19"/>
        <v/>
      </c>
      <c r="P144" s="21" t="str">
        <f t="shared" si="20"/>
        <v/>
      </c>
      <c r="Q144" s="18">
        <f t="shared" si="21"/>
        <v>1</v>
      </c>
      <c r="R144" s="1">
        <f t="shared" si="22"/>
        <v>7</v>
      </c>
      <c r="S144" s="1">
        <f t="shared" si="23"/>
        <v>1</v>
      </c>
      <c r="T144" s="1">
        <f>COUNTIF(【編集不可】祝日一覧!$B$1:$B$23,$E144)</f>
        <v>0</v>
      </c>
      <c r="U144" s="1">
        <f>COUNTIF(【編集不可】祝日一覧!$B$1:$B$23,$Q144)</f>
        <v>0</v>
      </c>
      <c r="V144" s="1" t="str">
        <f ca="1">$B144&amp;"-"&amp;COUNTIF($B$13:INDIRECT("B"&amp;12+A144),B144)</f>
        <v>-0</v>
      </c>
    </row>
    <row r="145" spans="1:22" ht="21.75" customHeight="1" x14ac:dyDescent="0.25">
      <c r="A145" s="4">
        <v>133</v>
      </c>
      <c r="B145" s="9"/>
      <c r="C145" s="23"/>
      <c r="D145" s="12"/>
      <c r="E145" s="12"/>
      <c r="F145" s="3"/>
      <c r="G145" s="5" t="s">
        <v>38</v>
      </c>
      <c r="H145" s="21" t="str">
        <f t="shared" si="16"/>
        <v/>
      </c>
      <c r="I145" s="21" t="str">
        <f t="shared" si="18"/>
        <v/>
      </c>
      <c r="J145" s="21" t="s">
        <v>39</v>
      </c>
      <c r="K145" s="24"/>
      <c r="L145" s="21" t="str">
        <f t="shared" si="17"/>
        <v/>
      </c>
      <c r="M145" s="24"/>
      <c r="N145" s="24"/>
      <c r="O145" s="21" t="str">
        <f t="shared" si="19"/>
        <v/>
      </c>
      <c r="P145" s="21" t="str">
        <f t="shared" si="20"/>
        <v/>
      </c>
      <c r="Q145" s="18">
        <f t="shared" si="21"/>
        <v>1</v>
      </c>
      <c r="R145" s="1">
        <f t="shared" si="22"/>
        <v>7</v>
      </c>
      <c r="S145" s="1">
        <f t="shared" si="23"/>
        <v>1</v>
      </c>
      <c r="T145" s="1">
        <f>COUNTIF(【編集不可】祝日一覧!$B$1:$B$23,$E145)</f>
        <v>0</v>
      </c>
      <c r="U145" s="1">
        <f>COUNTIF(【編集不可】祝日一覧!$B$1:$B$23,$Q145)</f>
        <v>0</v>
      </c>
      <c r="V145" s="1" t="str">
        <f ca="1">$B145&amp;"-"&amp;COUNTIF($B$13:INDIRECT("B"&amp;12+A145),B145)</f>
        <v>-0</v>
      </c>
    </row>
    <row r="146" spans="1:22" ht="21.75" customHeight="1" x14ac:dyDescent="0.25">
      <c r="A146" s="4">
        <v>134</v>
      </c>
      <c r="B146" s="9"/>
      <c r="C146" s="23"/>
      <c r="D146" s="12"/>
      <c r="E146" s="12"/>
      <c r="F146" s="3"/>
      <c r="G146" s="5" t="s">
        <v>38</v>
      </c>
      <c r="H146" s="21" t="str">
        <f t="shared" si="16"/>
        <v/>
      </c>
      <c r="I146" s="21" t="str">
        <f t="shared" si="18"/>
        <v/>
      </c>
      <c r="J146" s="21" t="s">
        <v>39</v>
      </c>
      <c r="K146" s="24"/>
      <c r="L146" s="21" t="str">
        <f t="shared" si="17"/>
        <v/>
      </c>
      <c r="M146" s="24"/>
      <c r="N146" s="24"/>
      <c r="O146" s="21" t="str">
        <f t="shared" si="19"/>
        <v/>
      </c>
      <c r="P146" s="21" t="str">
        <f t="shared" si="20"/>
        <v/>
      </c>
      <c r="Q146" s="18">
        <f t="shared" si="21"/>
        <v>1</v>
      </c>
      <c r="R146" s="1">
        <f t="shared" si="22"/>
        <v>7</v>
      </c>
      <c r="S146" s="1">
        <f t="shared" si="23"/>
        <v>1</v>
      </c>
      <c r="T146" s="1">
        <f>COUNTIF(【編集不可】祝日一覧!$B$1:$B$23,$E146)</f>
        <v>0</v>
      </c>
      <c r="U146" s="1">
        <f>COUNTIF(【編集不可】祝日一覧!$B$1:$B$23,$Q146)</f>
        <v>0</v>
      </c>
      <c r="V146" s="1" t="str">
        <f ca="1">$B146&amp;"-"&amp;COUNTIF($B$13:INDIRECT("B"&amp;12+A146),B146)</f>
        <v>-0</v>
      </c>
    </row>
    <row r="147" spans="1:22" ht="21.75" customHeight="1" x14ac:dyDescent="0.25">
      <c r="A147" s="4">
        <v>135</v>
      </c>
      <c r="B147" s="9"/>
      <c r="C147" s="23"/>
      <c r="D147" s="12"/>
      <c r="E147" s="12"/>
      <c r="F147" s="3"/>
      <c r="G147" s="5" t="s">
        <v>38</v>
      </c>
      <c r="H147" s="21" t="str">
        <f t="shared" si="16"/>
        <v/>
      </c>
      <c r="I147" s="21" t="str">
        <f t="shared" si="18"/>
        <v/>
      </c>
      <c r="J147" s="21" t="s">
        <v>39</v>
      </c>
      <c r="K147" s="24"/>
      <c r="L147" s="21" t="str">
        <f t="shared" si="17"/>
        <v/>
      </c>
      <c r="M147" s="24"/>
      <c r="N147" s="24"/>
      <c r="O147" s="21" t="str">
        <f t="shared" si="19"/>
        <v/>
      </c>
      <c r="P147" s="21" t="str">
        <f t="shared" si="20"/>
        <v/>
      </c>
      <c r="Q147" s="18">
        <f t="shared" si="21"/>
        <v>1</v>
      </c>
      <c r="R147" s="1">
        <f t="shared" si="22"/>
        <v>7</v>
      </c>
      <c r="S147" s="1">
        <f t="shared" si="23"/>
        <v>1</v>
      </c>
      <c r="T147" s="1">
        <f>COUNTIF(【編集不可】祝日一覧!$B$1:$B$23,$E147)</f>
        <v>0</v>
      </c>
      <c r="U147" s="1">
        <f>COUNTIF(【編集不可】祝日一覧!$B$1:$B$23,$Q147)</f>
        <v>0</v>
      </c>
      <c r="V147" s="1" t="str">
        <f ca="1">$B147&amp;"-"&amp;COUNTIF($B$13:INDIRECT("B"&amp;12+A147),B147)</f>
        <v>-0</v>
      </c>
    </row>
    <row r="148" spans="1:22" ht="21.75" customHeight="1" x14ac:dyDescent="0.25">
      <c r="A148" s="4">
        <v>136</v>
      </c>
      <c r="B148" s="9"/>
      <c r="C148" s="23"/>
      <c r="D148" s="12"/>
      <c r="E148" s="12"/>
      <c r="F148" s="3"/>
      <c r="G148" s="5" t="s">
        <v>38</v>
      </c>
      <c r="H148" s="21" t="str">
        <f t="shared" si="16"/>
        <v/>
      </c>
      <c r="I148" s="21" t="str">
        <f t="shared" si="18"/>
        <v/>
      </c>
      <c r="J148" s="21" t="s">
        <v>39</v>
      </c>
      <c r="K148" s="24"/>
      <c r="L148" s="21" t="str">
        <f t="shared" si="17"/>
        <v/>
      </c>
      <c r="M148" s="24"/>
      <c r="N148" s="24"/>
      <c r="O148" s="21" t="str">
        <f t="shared" si="19"/>
        <v/>
      </c>
      <c r="P148" s="21" t="str">
        <f t="shared" si="20"/>
        <v/>
      </c>
      <c r="Q148" s="18">
        <f t="shared" si="21"/>
        <v>1</v>
      </c>
      <c r="R148" s="1">
        <f t="shared" si="22"/>
        <v>7</v>
      </c>
      <c r="S148" s="1">
        <f t="shared" si="23"/>
        <v>1</v>
      </c>
      <c r="T148" s="1">
        <f>COUNTIF(【編集不可】祝日一覧!$B$1:$B$23,$E148)</f>
        <v>0</v>
      </c>
      <c r="U148" s="1">
        <f>COUNTIF(【編集不可】祝日一覧!$B$1:$B$23,$Q148)</f>
        <v>0</v>
      </c>
      <c r="V148" s="1" t="str">
        <f ca="1">$B148&amp;"-"&amp;COUNTIF($B$13:INDIRECT("B"&amp;12+A148),B148)</f>
        <v>-0</v>
      </c>
    </row>
    <row r="149" spans="1:22" ht="21.75" customHeight="1" x14ac:dyDescent="0.25">
      <c r="A149" s="4">
        <v>137</v>
      </c>
      <c r="B149" s="9"/>
      <c r="C149" s="23"/>
      <c r="D149" s="12"/>
      <c r="E149" s="12"/>
      <c r="F149" s="3"/>
      <c r="G149" s="5" t="s">
        <v>38</v>
      </c>
      <c r="H149" s="21" t="str">
        <f t="shared" si="16"/>
        <v/>
      </c>
      <c r="I149" s="21" t="str">
        <f t="shared" si="18"/>
        <v/>
      </c>
      <c r="J149" s="21" t="s">
        <v>39</v>
      </c>
      <c r="K149" s="24"/>
      <c r="L149" s="21" t="str">
        <f t="shared" si="17"/>
        <v/>
      </c>
      <c r="M149" s="24"/>
      <c r="N149" s="24"/>
      <c r="O149" s="21" t="str">
        <f t="shared" si="19"/>
        <v/>
      </c>
      <c r="P149" s="21" t="str">
        <f t="shared" si="20"/>
        <v/>
      </c>
      <c r="Q149" s="18">
        <f t="shared" si="21"/>
        <v>1</v>
      </c>
      <c r="R149" s="1">
        <f t="shared" si="22"/>
        <v>7</v>
      </c>
      <c r="S149" s="1">
        <f t="shared" si="23"/>
        <v>1</v>
      </c>
      <c r="T149" s="1">
        <f>COUNTIF(【編集不可】祝日一覧!$B$1:$B$23,$E149)</f>
        <v>0</v>
      </c>
      <c r="U149" s="1">
        <f>COUNTIF(【編集不可】祝日一覧!$B$1:$B$23,$Q149)</f>
        <v>0</v>
      </c>
      <c r="V149" s="1" t="str">
        <f ca="1">$B149&amp;"-"&amp;COUNTIF($B$13:INDIRECT("B"&amp;12+A149),B149)</f>
        <v>-0</v>
      </c>
    </row>
    <row r="150" spans="1:22" ht="21.75" customHeight="1" x14ac:dyDescent="0.25">
      <c r="A150" s="4">
        <v>138</v>
      </c>
      <c r="B150" s="9"/>
      <c r="C150" s="23"/>
      <c r="D150" s="12"/>
      <c r="E150" s="12"/>
      <c r="F150" s="3"/>
      <c r="G150" s="5" t="s">
        <v>38</v>
      </c>
      <c r="H150" s="21" t="str">
        <f t="shared" si="16"/>
        <v/>
      </c>
      <c r="I150" s="21" t="str">
        <f t="shared" si="18"/>
        <v/>
      </c>
      <c r="J150" s="21" t="s">
        <v>39</v>
      </c>
      <c r="K150" s="24"/>
      <c r="L150" s="21" t="str">
        <f t="shared" si="17"/>
        <v/>
      </c>
      <c r="M150" s="24"/>
      <c r="N150" s="24"/>
      <c r="O150" s="21" t="str">
        <f t="shared" si="19"/>
        <v/>
      </c>
      <c r="P150" s="21" t="str">
        <f t="shared" si="20"/>
        <v/>
      </c>
      <c r="Q150" s="18">
        <f t="shared" si="21"/>
        <v>1</v>
      </c>
      <c r="R150" s="1">
        <f t="shared" si="22"/>
        <v>7</v>
      </c>
      <c r="S150" s="1">
        <f t="shared" si="23"/>
        <v>1</v>
      </c>
      <c r="T150" s="1">
        <f>COUNTIF(【編集不可】祝日一覧!$B$1:$B$23,$E150)</f>
        <v>0</v>
      </c>
      <c r="U150" s="1">
        <f>COUNTIF(【編集不可】祝日一覧!$B$1:$B$23,$Q150)</f>
        <v>0</v>
      </c>
      <c r="V150" s="1" t="str">
        <f ca="1">$B150&amp;"-"&amp;COUNTIF($B$13:INDIRECT("B"&amp;12+A150),B150)</f>
        <v>-0</v>
      </c>
    </row>
    <row r="151" spans="1:22" ht="21.75" customHeight="1" x14ac:dyDescent="0.25">
      <c r="A151" s="4">
        <v>139</v>
      </c>
      <c r="B151" s="9"/>
      <c r="C151" s="23"/>
      <c r="D151" s="12"/>
      <c r="E151" s="12"/>
      <c r="F151" s="3"/>
      <c r="G151" s="5" t="s">
        <v>38</v>
      </c>
      <c r="H151" s="21" t="str">
        <f t="shared" si="16"/>
        <v/>
      </c>
      <c r="I151" s="21" t="str">
        <f t="shared" si="18"/>
        <v/>
      </c>
      <c r="J151" s="21" t="s">
        <v>39</v>
      </c>
      <c r="K151" s="24"/>
      <c r="L151" s="21" t="str">
        <f t="shared" si="17"/>
        <v/>
      </c>
      <c r="M151" s="24"/>
      <c r="N151" s="24"/>
      <c r="O151" s="21" t="str">
        <f t="shared" si="19"/>
        <v/>
      </c>
      <c r="P151" s="21" t="str">
        <f t="shared" si="20"/>
        <v/>
      </c>
      <c r="Q151" s="18">
        <f t="shared" si="21"/>
        <v>1</v>
      </c>
      <c r="R151" s="1">
        <f t="shared" si="22"/>
        <v>7</v>
      </c>
      <c r="S151" s="1">
        <f t="shared" si="23"/>
        <v>1</v>
      </c>
      <c r="T151" s="1">
        <f>COUNTIF(【編集不可】祝日一覧!$B$1:$B$23,$E151)</f>
        <v>0</v>
      </c>
      <c r="U151" s="1">
        <f>COUNTIF(【編集不可】祝日一覧!$B$1:$B$23,$Q151)</f>
        <v>0</v>
      </c>
      <c r="V151" s="1" t="str">
        <f ca="1">$B151&amp;"-"&amp;COUNTIF($B$13:INDIRECT("B"&amp;12+A151),B151)</f>
        <v>-0</v>
      </c>
    </row>
    <row r="152" spans="1:22" ht="21.75" customHeight="1" x14ac:dyDescent="0.25">
      <c r="A152" s="4">
        <v>140</v>
      </c>
      <c r="B152" s="9"/>
      <c r="C152" s="23"/>
      <c r="D152" s="12"/>
      <c r="E152" s="12"/>
      <c r="F152" s="3"/>
      <c r="G152" s="5" t="s">
        <v>38</v>
      </c>
      <c r="H152" s="21" t="str">
        <f t="shared" si="16"/>
        <v/>
      </c>
      <c r="I152" s="21" t="str">
        <f t="shared" si="18"/>
        <v/>
      </c>
      <c r="J152" s="21" t="s">
        <v>39</v>
      </c>
      <c r="K152" s="24"/>
      <c r="L152" s="21" t="str">
        <f t="shared" si="17"/>
        <v/>
      </c>
      <c r="M152" s="24"/>
      <c r="N152" s="24"/>
      <c r="O152" s="21" t="str">
        <f t="shared" si="19"/>
        <v/>
      </c>
      <c r="P152" s="21" t="str">
        <f t="shared" si="20"/>
        <v/>
      </c>
      <c r="Q152" s="18">
        <f t="shared" si="21"/>
        <v>1</v>
      </c>
      <c r="R152" s="1">
        <f t="shared" si="22"/>
        <v>7</v>
      </c>
      <c r="S152" s="1">
        <f t="shared" si="23"/>
        <v>1</v>
      </c>
      <c r="T152" s="1">
        <f>COUNTIF(【編集不可】祝日一覧!$B$1:$B$23,$E152)</f>
        <v>0</v>
      </c>
      <c r="U152" s="1">
        <f>COUNTIF(【編集不可】祝日一覧!$B$1:$B$23,$Q152)</f>
        <v>0</v>
      </c>
      <c r="V152" s="1" t="str">
        <f ca="1">$B152&amp;"-"&amp;COUNTIF($B$13:INDIRECT("B"&amp;12+A152),B152)</f>
        <v>-0</v>
      </c>
    </row>
    <row r="153" spans="1:22" ht="21.75" customHeight="1" x14ac:dyDescent="0.25">
      <c r="A153" s="4">
        <v>141</v>
      </c>
      <c r="B153" s="9"/>
      <c r="C153" s="23"/>
      <c r="D153" s="12"/>
      <c r="E153" s="12"/>
      <c r="F153" s="3"/>
      <c r="G153" s="5" t="s">
        <v>38</v>
      </c>
      <c r="H153" s="21" t="str">
        <f t="shared" si="16"/>
        <v/>
      </c>
      <c r="I153" s="21" t="str">
        <f t="shared" si="18"/>
        <v/>
      </c>
      <c r="J153" s="21" t="s">
        <v>39</v>
      </c>
      <c r="K153" s="24"/>
      <c r="L153" s="21" t="str">
        <f t="shared" si="17"/>
        <v/>
      </c>
      <c r="M153" s="24"/>
      <c r="N153" s="24"/>
      <c r="O153" s="21" t="str">
        <f t="shared" si="19"/>
        <v/>
      </c>
      <c r="P153" s="21" t="str">
        <f t="shared" si="20"/>
        <v/>
      </c>
      <c r="Q153" s="18">
        <f t="shared" si="21"/>
        <v>1</v>
      </c>
      <c r="R153" s="1">
        <f t="shared" si="22"/>
        <v>7</v>
      </c>
      <c r="S153" s="1">
        <f t="shared" si="23"/>
        <v>1</v>
      </c>
      <c r="T153" s="1">
        <f>COUNTIF(【編集不可】祝日一覧!$B$1:$B$23,$E153)</f>
        <v>0</v>
      </c>
      <c r="U153" s="1">
        <f>COUNTIF(【編集不可】祝日一覧!$B$1:$B$23,$Q153)</f>
        <v>0</v>
      </c>
      <c r="V153" s="1" t="str">
        <f ca="1">$B153&amp;"-"&amp;COUNTIF($B$13:INDIRECT("B"&amp;12+A153),B153)</f>
        <v>-0</v>
      </c>
    </row>
    <row r="154" spans="1:22" ht="21.75" customHeight="1" x14ac:dyDescent="0.25">
      <c r="A154" s="4">
        <v>142</v>
      </c>
      <c r="B154" s="9"/>
      <c r="C154" s="23"/>
      <c r="D154" s="12"/>
      <c r="E154" s="12"/>
      <c r="F154" s="3"/>
      <c r="G154" s="5" t="s">
        <v>38</v>
      </c>
      <c r="H154" s="21" t="str">
        <f t="shared" si="16"/>
        <v/>
      </c>
      <c r="I154" s="21" t="str">
        <f t="shared" si="18"/>
        <v/>
      </c>
      <c r="J154" s="21" t="s">
        <v>39</v>
      </c>
      <c r="K154" s="24"/>
      <c r="L154" s="21" t="str">
        <f t="shared" si="17"/>
        <v/>
      </c>
      <c r="M154" s="24"/>
      <c r="N154" s="24"/>
      <c r="O154" s="21" t="str">
        <f t="shared" si="19"/>
        <v/>
      </c>
      <c r="P154" s="21" t="str">
        <f t="shared" si="20"/>
        <v/>
      </c>
      <c r="Q154" s="18">
        <f t="shared" si="21"/>
        <v>1</v>
      </c>
      <c r="R154" s="1">
        <f t="shared" si="22"/>
        <v>7</v>
      </c>
      <c r="S154" s="1">
        <f t="shared" si="23"/>
        <v>1</v>
      </c>
      <c r="T154" s="1">
        <f>COUNTIF(【編集不可】祝日一覧!$B$1:$B$23,$E154)</f>
        <v>0</v>
      </c>
      <c r="U154" s="1">
        <f>COUNTIF(【編集不可】祝日一覧!$B$1:$B$23,$Q154)</f>
        <v>0</v>
      </c>
      <c r="V154" s="1" t="str">
        <f ca="1">$B154&amp;"-"&amp;COUNTIF($B$13:INDIRECT("B"&amp;12+A154),B154)</f>
        <v>-0</v>
      </c>
    </row>
    <row r="155" spans="1:22" ht="21.75" customHeight="1" x14ac:dyDescent="0.25">
      <c r="A155" s="4">
        <v>143</v>
      </c>
      <c r="B155" s="9"/>
      <c r="C155" s="23"/>
      <c r="D155" s="12"/>
      <c r="E155" s="12"/>
      <c r="F155" s="3"/>
      <c r="G155" s="5" t="s">
        <v>38</v>
      </c>
      <c r="H155" s="21" t="str">
        <f t="shared" si="16"/>
        <v/>
      </c>
      <c r="I155" s="21" t="str">
        <f t="shared" si="18"/>
        <v/>
      </c>
      <c r="J155" s="21" t="s">
        <v>39</v>
      </c>
      <c r="K155" s="24"/>
      <c r="L155" s="21" t="str">
        <f t="shared" si="17"/>
        <v/>
      </c>
      <c r="M155" s="24"/>
      <c r="N155" s="24"/>
      <c r="O155" s="21" t="str">
        <f t="shared" si="19"/>
        <v/>
      </c>
      <c r="P155" s="21" t="str">
        <f t="shared" si="20"/>
        <v/>
      </c>
      <c r="Q155" s="18">
        <f t="shared" si="21"/>
        <v>1</v>
      </c>
      <c r="R155" s="1">
        <f t="shared" si="22"/>
        <v>7</v>
      </c>
      <c r="S155" s="1">
        <f t="shared" si="23"/>
        <v>1</v>
      </c>
      <c r="T155" s="1">
        <f>COUNTIF(【編集不可】祝日一覧!$B$1:$B$23,$E155)</f>
        <v>0</v>
      </c>
      <c r="U155" s="1">
        <f>COUNTIF(【編集不可】祝日一覧!$B$1:$B$23,$Q155)</f>
        <v>0</v>
      </c>
      <c r="V155" s="1" t="str">
        <f ca="1">$B155&amp;"-"&amp;COUNTIF($B$13:INDIRECT("B"&amp;12+A155),B155)</f>
        <v>-0</v>
      </c>
    </row>
    <row r="156" spans="1:22" ht="21.75" customHeight="1" x14ac:dyDescent="0.25">
      <c r="A156" s="4">
        <v>144</v>
      </c>
      <c r="B156" s="9"/>
      <c r="C156" s="23"/>
      <c r="D156" s="12"/>
      <c r="E156" s="12"/>
      <c r="F156" s="3"/>
      <c r="G156" s="5" t="s">
        <v>38</v>
      </c>
      <c r="H156" s="21" t="str">
        <f t="shared" si="16"/>
        <v/>
      </c>
      <c r="I156" s="21" t="str">
        <f t="shared" si="18"/>
        <v/>
      </c>
      <c r="J156" s="21" t="s">
        <v>39</v>
      </c>
      <c r="K156" s="24"/>
      <c r="L156" s="21" t="str">
        <f t="shared" si="17"/>
        <v/>
      </c>
      <c r="M156" s="24"/>
      <c r="N156" s="24"/>
      <c r="O156" s="21" t="str">
        <f t="shared" si="19"/>
        <v/>
      </c>
      <c r="P156" s="21" t="str">
        <f t="shared" si="20"/>
        <v/>
      </c>
      <c r="Q156" s="18">
        <f t="shared" si="21"/>
        <v>1</v>
      </c>
      <c r="R156" s="1">
        <f t="shared" si="22"/>
        <v>7</v>
      </c>
      <c r="S156" s="1">
        <f t="shared" si="23"/>
        <v>1</v>
      </c>
      <c r="T156" s="1">
        <f>COUNTIF(【編集不可】祝日一覧!$B$1:$B$23,$E156)</f>
        <v>0</v>
      </c>
      <c r="U156" s="1">
        <f>COUNTIF(【編集不可】祝日一覧!$B$1:$B$23,$Q156)</f>
        <v>0</v>
      </c>
      <c r="V156" s="1" t="str">
        <f ca="1">$B156&amp;"-"&amp;COUNTIF($B$13:INDIRECT("B"&amp;12+A156),B156)</f>
        <v>-0</v>
      </c>
    </row>
    <row r="157" spans="1:22" ht="21.75" customHeight="1" x14ac:dyDescent="0.25">
      <c r="A157" s="4">
        <v>145</v>
      </c>
      <c r="B157" s="9"/>
      <c r="C157" s="23"/>
      <c r="D157" s="12"/>
      <c r="E157" s="12"/>
      <c r="F157" s="3"/>
      <c r="G157" s="5" t="s">
        <v>38</v>
      </c>
      <c r="H157" s="21" t="str">
        <f t="shared" si="16"/>
        <v/>
      </c>
      <c r="I157" s="21" t="str">
        <f t="shared" si="18"/>
        <v/>
      </c>
      <c r="J157" s="21" t="s">
        <v>39</v>
      </c>
      <c r="K157" s="24"/>
      <c r="L157" s="21" t="str">
        <f t="shared" si="17"/>
        <v/>
      </c>
      <c r="M157" s="24"/>
      <c r="N157" s="24"/>
      <c r="O157" s="21" t="str">
        <f t="shared" si="19"/>
        <v/>
      </c>
      <c r="P157" s="21" t="str">
        <f t="shared" si="20"/>
        <v/>
      </c>
      <c r="Q157" s="18">
        <f t="shared" si="21"/>
        <v>1</v>
      </c>
      <c r="R157" s="1">
        <f t="shared" si="22"/>
        <v>7</v>
      </c>
      <c r="S157" s="1">
        <f t="shared" si="23"/>
        <v>1</v>
      </c>
      <c r="T157" s="1">
        <f>COUNTIF(【編集不可】祝日一覧!$B$1:$B$23,$E157)</f>
        <v>0</v>
      </c>
      <c r="U157" s="1">
        <f>COUNTIF(【編集不可】祝日一覧!$B$1:$B$23,$Q157)</f>
        <v>0</v>
      </c>
      <c r="V157" s="1" t="str">
        <f ca="1">$B157&amp;"-"&amp;COUNTIF($B$13:INDIRECT("B"&amp;12+A157),B157)</f>
        <v>-0</v>
      </c>
    </row>
    <row r="158" spans="1:22" ht="21.75" customHeight="1" x14ac:dyDescent="0.25">
      <c r="A158" s="4">
        <v>146</v>
      </c>
      <c r="B158" s="9"/>
      <c r="C158" s="23"/>
      <c r="D158" s="12"/>
      <c r="E158" s="12"/>
      <c r="F158" s="3"/>
      <c r="G158" s="5" t="s">
        <v>38</v>
      </c>
      <c r="H158" s="21" t="str">
        <f t="shared" si="16"/>
        <v/>
      </c>
      <c r="I158" s="21" t="str">
        <f t="shared" si="18"/>
        <v/>
      </c>
      <c r="J158" s="21" t="s">
        <v>39</v>
      </c>
      <c r="K158" s="24"/>
      <c r="L158" s="21" t="str">
        <f t="shared" si="17"/>
        <v/>
      </c>
      <c r="M158" s="24"/>
      <c r="N158" s="24"/>
      <c r="O158" s="21" t="str">
        <f t="shared" si="19"/>
        <v/>
      </c>
      <c r="P158" s="21" t="str">
        <f t="shared" si="20"/>
        <v/>
      </c>
      <c r="Q158" s="18">
        <f t="shared" si="21"/>
        <v>1</v>
      </c>
      <c r="R158" s="1">
        <f t="shared" si="22"/>
        <v>7</v>
      </c>
      <c r="S158" s="1">
        <f t="shared" si="23"/>
        <v>1</v>
      </c>
      <c r="T158" s="1">
        <f>COUNTIF(【編集不可】祝日一覧!$B$1:$B$23,$E158)</f>
        <v>0</v>
      </c>
      <c r="U158" s="1">
        <f>COUNTIF(【編集不可】祝日一覧!$B$1:$B$23,$Q158)</f>
        <v>0</v>
      </c>
      <c r="V158" s="1" t="str">
        <f ca="1">$B158&amp;"-"&amp;COUNTIF($B$13:INDIRECT("B"&amp;12+A158),B158)</f>
        <v>-0</v>
      </c>
    </row>
    <row r="159" spans="1:22" ht="21.75" customHeight="1" x14ac:dyDescent="0.25">
      <c r="A159" s="4">
        <v>147</v>
      </c>
      <c r="B159" s="9"/>
      <c r="C159" s="23"/>
      <c r="D159" s="12"/>
      <c r="E159" s="12"/>
      <c r="F159" s="3"/>
      <c r="G159" s="5" t="s">
        <v>38</v>
      </c>
      <c r="H159" s="21" t="str">
        <f t="shared" si="16"/>
        <v/>
      </c>
      <c r="I159" s="21" t="str">
        <f t="shared" si="18"/>
        <v/>
      </c>
      <c r="J159" s="21" t="s">
        <v>39</v>
      </c>
      <c r="K159" s="24"/>
      <c r="L159" s="21" t="str">
        <f t="shared" si="17"/>
        <v/>
      </c>
      <c r="M159" s="24"/>
      <c r="N159" s="24"/>
      <c r="O159" s="21" t="str">
        <f t="shared" si="19"/>
        <v/>
      </c>
      <c r="P159" s="21" t="str">
        <f t="shared" si="20"/>
        <v/>
      </c>
      <c r="Q159" s="18">
        <f t="shared" si="21"/>
        <v>1</v>
      </c>
      <c r="R159" s="1">
        <f t="shared" si="22"/>
        <v>7</v>
      </c>
      <c r="S159" s="1">
        <f t="shared" si="23"/>
        <v>1</v>
      </c>
      <c r="T159" s="1">
        <f>COUNTIF(【編集不可】祝日一覧!$B$1:$B$23,$E159)</f>
        <v>0</v>
      </c>
      <c r="U159" s="1">
        <f>COUNTIF(【編集不可】祝日一覧!$B$1:$B$23,$Q159)</f>
        <v>0</v>
      </c>
      <c r="V159" s="1" t="str">
        <f ca="1">$B159&amp;"-"&amp;COUNTIF($B$13:INDIRECT("B"&amp;12+A159),B159)</f>
        <v>-0</v>
      </c>
    </row>
    <row r="160" spans="1:22" ht="21.75" customHeight="1" x14ac:dyDescent="0.25">
      <c r="A160" s="4">
        <v>148</v>
      </c>
      <c r="B160" s="9"/>
      <c r="C160" s="23"/>
      <c r="D160" s="12"/>
      <c r="E160" s="12"/>
      <c r="F160" s="3"/>
      <c r="G160" s="5" t="s">
        <v>38</v>
      </c>
      <c r="H160" s="21" t="str">
        <f t="shared" si="16"/>
        <v/>
      </c>
      <c r="I160" s="21" t="str">
        <f t="shared" si="18"/>
        <v/>
      </c>
      <c r="J160" s="21" t="s">
        <v>39</v>
      </c>
      <c r="K160" s="24"/>
      <c r="L160" s="21" t="str">
        <f t="shared" si="17"/>
        <v/>
      </c>
      <c r="M160" s="24"/>
      <c r="N160" s="24"/>
      <c r="O160" s="21" t="str">
        <f t="shared" si="19"/>
        <v/>
      </c>
      <c r="P160" s="21" t="str">
        <f t="shared" si="20"/>
        <v/>
      </c>
      <c r="Q160" s="18">
        <f t="shared" si="21"/>
        <v>1</v>
      </c>
      <c r="R160" s="1">
        <f t="shared" si="22"/>
        <v>7</v>
      </c>
      <c r="S160" s="1">
        <f t="shared" si="23"/>
        <v>1</v>
      </c>
      <c r="T160" s="1">
        <f>COUNTIF(【編集不可】祝日一覧!$B$1:$B$23,$E160)</f>
        <v>0</v>
      </c>
      <c r="U160" s="1">
        <f>COUNTIF(【編集不可】祝日一覧!$B$1:$B$23,$Q160)</f>
        <v>0</v>
      </c>
      <c r="V160" s="1" t="str">
        <f ca="1">$B160&amp;"-"&amp;COUNTIF($B$13:INDIRECT("B"&amp;12+A160),B160)</f>
        <v>-0</v>
      </c>
    </row>
    <row r="161" spans="1:22" ht="21.75" customHeight="1" x14ac:dyDescent="0.25">
      <c r="A161" s="4">
        <v>149</v>
      </c>
      <c r="B161" s="9"/>
      <c r="C161" s="23"/>
      <c r="D161" s="12"/>
      <c r="E161" s="12"/>
      <c r="F161" s="3"/>
      <c r="G161" s="5" t="s">
        <v>38</v>
      </c>
      <c r="H161" s="21" t="str">
        <f t="shared" si="16"/>
        <v/>
      </c>
      <c r="I161" s="21" t="str">
        <f t="shared" si="18"/>
        <v/>
      </c>
      <c r="J161" s="21" t="s">
        <v>39</v>
      </c>
      <c r="K161" s="24"/>
      <c r="L161" s="21" t="str">
        <f t="shared" si="17"/>
        <v/>
      </c>
      <c r="M161" s="24"/>
      <c r="N161" s="24"/>
      <c r="O161" s="21" t="str">
        <f t="shared" si="19"/>
        <v/>
      </c>
      <c r="P161" s="21" t="str">
        <f t="shared" si="20"/>
        <v/>
      </c>
      <c r="Q161" s="18">
        <f t="shared" si="21"/>
        <v>1</v>
      </c>
      <c r="R161" s="1">
        <f t="shared" si="22"/>
        <v>7</v>
      </c>
      <c r="S161" s="1">
        <f t="shared" si="23"/>
        <v>1</v>
      </c>
      <c r="T161" s="1">
        <f>COUNTIF(【編集不可】祝日一覧!$B$1:$B$23,$E161)</f>
        <v>0</v>
      </c>
      <c r="U161" s="1">
        <f>COUNTIF(【編集不可】祝日一覧!$B$1:$B$23,$Q161)</f>
        <v>0</v>
      </c>
      <c r="V161" s="1" t="str">
        <f ca="1">$B161&amp;"-"&amp;COUNTIF($B$13:INDIRECT("B"&amp;12+A161),B161)</f>
        <v>-0</v>
      </c>
    </row>
    <row r="162" spans="1:22" ht="21.75" customHeight="1" x14ac:dyDescent="0.25">
      <c r="A162" s="4">
        <v>150</v>
      </c>
      <c r="B162" s="9"/>
      <c r="C162" s="23"/>
      <c r="D162" s="12"/>
      <c r="E162" s="12"/>
      <c r="F162" s="3"/>
      <c r="G162" s="5" t="s">
        <v>38</v>
      </c>
      <c r="H162" s="21" t="str">
        <f t="shared" si="16"/>
        <v/>
      </c>
      <c r="I162" s="21" t="str">
        <f t="shared" si="18"/>
        <v/>
      </c>
      <c r="J162" s="21" t="s">
        <v>39</v>
      </c>
      <c r="K162" s="24"/>
      <c r="L162" s="21" t="str">
        <f t="shared" si="17"/>
        <v/>
      </c>
      <c r="M162" s="24"/>
      <c r="N162" s="24"/>
      <c r="O162" s="21" t="str">
        <f t="shared" si="19"/>
        <v/>
      </c>
      <c r="P162" s="21" t="str">
        <f t="shared" si="20"/>
        <v/>
      </c>
      <c r="Q162" s="18">
        <f t="shared" si="21"/>
        <v>1</v>
      </c>
      <c r="R162" s="1">
        <f t="shared" si="22"/>
        <v>7</v>
      </c>
      <c r="S162" s="1">
        <f t="shared" si="23"/>
        <v>1</v>
      </c>
      <c r="T162" s="1">
        <f>COUNTIF(【編集不可】祝日一覧!$B$1:$B$23,$E162)</f>
        <v>0</v>
      </c>
      <c r="U162" s="1">
        <f>COUNTIF(【編集不可】祝日一覧!$B$1:$B$23,$Q162)</f>
        <v>0</v>
      </c>
      <c r="V162" s="1" t="str">
        <f ca="1">$B162&amp;"-"&amp;COUNTIF($B$13:INDIRECT("B"&amp;12+A162),B162)</f>
        <v>-0</v>
      </c>
    </row>
    <row r="163" spans="1:22" ht="21.75" customHeight="1" x14ac:dyDescent="0.25">
      <c r="A163" s="4">
        <v>151</v>
      </c>
      <c r="B163" s="9"/>
      <c r="C163" s="23"/>
      <c r="D163" s="12"/>
      <c r="E163" s="12"/>
      <c r="F163" s="3"/>
      <c r="G163" s="5" t="s">
        <v>38</v>
      </c>
      <c r="H163" s="21" t="str">
        <f t="shared" si="16"/>
        <v/>
      </c>
      <c r="I163" s="21" t="str">
        <f t="shared" si="18"/>
        <v/>
      </c>
      <c r="J163" s="21" t="s">
        <v>39</v>
      </c>
      <c r="K163" s="24"/>
      <c r="L163" s="21" t="str">
        <f t="shared" si="17"/>
        <v/>
      </c>
      <c r="M163" s="24"/>
      <c r="N163" s="24"/>
      <c r="O163" s="21" t="str">
        <f t="shared" si="19"/>
        <v/>
      </c>
      <c r="P163" s="21" t="str">
        <f t="shared" si="20"/>
        <v/>
      </c>
      <c r="Q163" s="18">
        <f t="shared" si="21"/>
        <v>1</v>
      </c>
      <c r="R163" s="1">
        <f t="shared" si="22"/>
        <v>7</v>
      </c>
      <c r="S163" s="1">
        <f t="shared" si="23"/>
        <v>1</v>
      </c>
      <c r="T163" s="1">
        <f>COUNTIF(【編集不可】祝日一覧!$B$1:$B$23,$E163)</f>
        <v>0</v>
      </c>
      <c r="U163" s="1">
        <f>COUNTIF(【編集不可】祝日一覧!$B$1:$B$23,$Q163)</f>
        <v>0</v>
      </c>
      <c r="V163" s="1" t="str">
        <f ca="1">$B163&amp;"-"&amp;COUNTIF($B$13:INDIRECT("B"&amp;12+A163),B163)</f>
        <v>-0</v>
      </c>
    </row>
    <row r="164" spans="1:22" ht="21.75" customHeight="1" x14ac:dyDescent="0.25">
      <c r="A164" s="4">
        <v>152</v>
      </c>
      <c r="B164" s="9"/>
      <c r="C164" s="23"/>
      <c r="D164" s="12"/>
      <c r="E164" s="12"/>
      <c r="F164" s="3"/>
      <c r="G164" s="5" t="s">
        <v>38</v>
      </c>
      <c r="H164" s="21" t="str">
        <f t="shared" si="16"/>
        <v/>
      </c>
      <c r="I164" s="21" t="str">
        <f t="shared" si="18"/>
        <v/>
      </c>
      <c r="J164" s="21" t="s">
        <v>39</v>
      </c>
      <c r="K164" s="24"/>
      <c r="L164" s="21" t="str">
        <f t="shared" si="17"/>
        <v/>
      </c>
      <c r="M164" s="24"/>
      <c r="N164" s="24"/>
      <c r="O164" s="21" t="str">
        <f t="shared" si="19"/>
        <v/>
      </c>
      <c r="P164" s="21" t="str">
        <f t="shared" si="20"/>
        <v/>
      </c>
      <c r="Q164" s="18">
        <f t="shared" si="21"/>
        <v>1</v>
      </c>
      <c r="R164" s="1">
        <f t="shared" si="22"/>
        <v>7</v>
      </c>
      <c r="S164" s="1">
        <f t="shared" si="23"/>
        <v>1</v>
      </c>
      <c r="T164" s="1">
        <f>COUNTIF(【編集不可】祝日一覧!$B$1:$B$23,$E164)</f>
        <v>0</v>
      </c>
      <c r="U164" s="1">
        <f>COUNTIF(【編集不可】祝日一覧!$B$1:$B$23,$Q164)</f>
        <v>0</v>
      </c>
      <c r="V164" s="1" t="str">
        <f ca="1">$B164&amp;"-"&amp;COUNTIF($B$13:INDIRECT("B"&amp;12+A164),B164)</f>
        <v>-0</v>
      </c>
    </row>
    <row r="165" spans="1:22" ht="21.75" customHeight="1" x14ac:dyDescent="0.25">
      <c r="A165" s="4">
        <v>153</v>
      </c>
      <c r="B165" s="9"/>
      <c r="C165" s="23"/>
      <c r="D165" s="12"/>
      <c r="E165" s="12"/>
      <c r="F165" s="3"/>
      <c r="G165" s="5" t="s">
        <v>38</v>
      </c>
      <c r="H165" s="21" t="str">
        <f t="shared" si="16"/>
        <v/>
      </c>
      <c r="I165" s="21" t="str">
        <f t="shared" si="18"/>
        <v/>
      </c>
      <c r="J165" s="21" t="s">
        <v>39</v>
      </c>
      <c r="K165" s="24"/>
      <c r="L165" s="21" t="str">
        <f t="shared" si="17"/>
        <v/>
      </c>
      <c r="M165" s="24"/>
      <c r="N165" s="24"/>
      <c r="O165" s="21" t="str">
        <f t="shared" si="19"/>
        <v/>
      </c>
      <c r="P165" s="21" t="str">
        <f t="shared" si="20"/>
        <v/>
      </c>
      <c r="Q165" s="18">
        <f t="shared" si="21"/>
        <v>1</v>
      </c>
      <c r="R165" s="1">
        <f t="shared" si="22"/>
        <v>7</v>
      </c>
      <c r="S165" s="1">
        <f t="shared" si="23"/>
        <v>1</v>
      </c>
      <c r="T165" s="1">
        <f>COUNTIF(【編集不可】祝日一覧!$B$1:$B$23,$E165)</f>
        <v>0</v>
      </c>
      <c r="U165" s="1">
        <f>COUNTIF(【編集不可】祝日一覧!$B$1:$B$23,$Q165)</f>
        <v>0</v>
      </c>
      <c r="V165" s="1" t="str">
        <f ca="1">$B165&amp;"-"&amp;COUNTIF($B$13:INDIRECT("B"&amp;12+A165),B165)</f>
        <v>-0</v>
      </c>
    </row>
    <row r="166" spans="1:22" ht="21.75" customHeight="1" x14ac:dyDescent="0.25">
      <c r="A166" s="4">
        <v>154</v>
      </c>
      <c r="B166" s="9"/>
      <c r="C166" s="23"/>
      <c r="D166" s="12"/>
      <c r="E166" s="12"/>
      <c r="F166" s="3"/>
      <c r="G166" s="5" t="s">
        <v>38</v>
      </c>
      <c r="H166" s="21" t="str">
        <f t="shared" si="16"/>
        <v/>
      </c>
      <c r="I166" s="21" t="str">
        <f t="shared" si="18"/>
        <v/>
      </c>
      <c r="J166" s="21" t="s">
        <v>39</v>
      </c>
      <c r="K166" s="24"/>
      <c r="L166" s="21" t="str">
        <f t="shared" si="17"/>
        <v/>
      </c>
      <c r="M166" s="24"/>
      <c r="N166" s="24"/>
      <c r="O166" s="21" t="str">
        <f t="shared" si="19"/>
        <v/>
      </c>
      <c r="P166" s="21" t="str">
        <f t="shared" si="20"/>
        <v/>
      </c>
      <c r="Q166" s="18">
        <f t="shared" si="21"/>
        <v>1</v>
      </c>
      <c r="R166" s="1">
        <f t="shared" si="22"/>
        <v>7</v>
      </c>
      <c r="S166" s="1">
        <f t="shared" si="23"/>
        <v>1</v>
      </c>
      <c r="T166" s="1">
        <f>COUNTIF(【編集不可】祝日一覧!$B$1:$B$23,$E166)</f>
        <v>0</v>
      </c>
      <c r="U166" s="1">
        <f>COUNTIF(【編集不可】祝日一覧!$B$1:$B$23,$Q166)</f>
        <v>0</v>
      </c>
      <c r="V166" s="1" t="str">
        <f ca="1">$B166&amp;"-"&amp;COUNTIF($B$13:INDIRECT("B"&amp;12+A166),B166)</f>
        <v>-0</v>
      </c>
    </row>
    <row r="167" spans="1:22" ht="21.75" customHeight="1" x14ac:dyDescent="0.25">
      <c r="A167" s="4">
        <v>155</v>
      </c>
      <c r="B167" s="9"/>
      <c r="C167" s="23"/>
      <c r="D167" s="12"/>
      <c r="E167" s="12"/>
      <c r="F167" s="3"/>
      <c r="G167" s="5" t="s">
        <v>38</v>
      </c>
      <c r="H167" s="21" t="str">
        <f t="shared" si="16"/>
        <v/>
      </c>
      <c r="I167" s="21" t="str">
        <f t="shared" si="18"/>
        <v/>
      </c>
      <c r="J167" s="21" t="s">
        <v>39</v>
      </c>
      <c r="K167" s="24"/>
      <c r="L167" s="21" t="str">
        <f t="shared" si="17"/>
        <v/>
      </c>
      <c r="M167" s="24"/>
      <c r="N167" s="24"/>
      <c r="O167" s="21" t="str">
        <f t="shared" si="19"/>
        <v/>
      </c>
      <c r="P167" s="21" t="str">
        <f t="shared" si="20"/>
        <v/>
      </c>
      <c r="Q167" s="18">
        <f t="shared" si="21"/>
        <v>1</v>
      </c>
      <c r="R167" s="1">
        <f t="shared" si="22"/>
        <v>7</v>
      </c>
      <c r="S167" s="1">
        <f t="shared" si="23"/>
        <v>1</v>
      </c>
      <c r="T167" s="1">
        <f>COUNTIF(【編集不可】祝日一覧!$B$1:$B$23,$E167)</f>
        <v>0</v>
      </c>
      <c r="U167" s="1">
        <f>COUNTIF(【編集不可】祝日一覧!$B$1:$B$23,$Q167)</f>
        <v>0</v>
      </c>
      <c r="V167" s="1" t="str">
        <f ca="1">$B167&amp;"-"&amp;COUNTIF($B$13:INDIRECT("B"&amp;12+A167),B167)</f>
        <v>-0</v>
      </c>
    </row>
    <row r="168" spans="1:22" ht="21.75" customHeight="1" x14ac:dyDescent="0.25">
      <c r="A168" s="4">
        <v>156</v>
      </c>
      <c r="B168" s="9"/>
      <c r="C168" s="23"/>
      <c r="D168" s="12"/>
      <c r="E168" s="12"/>
      <c r="F168" s="3"/>
      <c r="G168" s="5" t="s">
        <v>38</v>
      </c>
      <c r="H168" s="21" t="str">
        <f t="shared" si="16"/>
        <v/>
      </c>
      <c r="I168" s="21" t="str">
        <f t="shared" si="18"/>
        <v/>
      </c>
      <c r="J168" s="21" t="s">
        <v>39</v>
      </c>
      <c r="K168" s="24"/>
      <c r="L168" s="21" t="str">
        <f t="shared" si="17"/>
        <v/>
      </c>
      <c r="M168" s="24"/>
      <c r="N168" s="24"/>
      <c r="O168" s="21" t="str">
        <f t="shared" si="19"/>
        <v/>
      </c>
      <c r="P168" s="21" t="str">
        <f t="shared" si="20"/>
        <v/>
      </c>
      <c r="Q168" s="18">
        <f t="shared" si="21"/>
        <v>1</v>
      </c>
      <c r="R168" s="1">
        <f t="shared" si="22"/>
        <v>7</v>
      </c>
      <c r="S168" s="1">
        <f t="shared" si="23"/>
        <v>1</v>
      </c>
      <c r="T168" s="1">
        <f>COUNTIF(【編集不可】祝日一覧!$B$1:$B$23,$E168)</f>
        <v>0</v>
      </c>
      <c r="U168" s="1">
        <f>COUNTIF(【編集不可】祝日一覧!$B$1:$B$23,$Q168)</f>
        <v>0</v>
      </c>
      <c r="V168" s="1" t="str">
        <f ca="1">$B168&amp;"-"&amp;COUNTIF($B$13:INDIRECT("B"&amp;12+A168),B168)</f>
        <v>-0</v>
      </c>
    </row>
    <row r="169" spans="1:22" ht="21.75" customHeight="1" x14ac:dyDescent="0.25">
      <c r="A169" s="4">
        <v>157</v>
      </c>
      <c r="B169" s="9"/>
      <c r="C169" s="23"/>
      <c r="D169" s="12"/>
      <c r="E169" s="12"/>
      <c r="F169" s="3"/>
      <c r="G169" s="5" t="s">
        <v>38</v>
      </c>
      <c r="H169" s="21" t="str">
        <f t="shared" si="16"/>
        <v/>
      </c>
      <c r="I169" s="21" t="str">
        <f t="shared" si="18"/>
        <v/>
      </c>
      <c r="J169" s="21" t="s">
        <v>39</v>
      </c>
      <c r="K169" s="24"/>
      <c r="L169" s="21" t="str">
        <f t="shared" si="17"/>
        <v/>
      </c>
      <c r="M169" s="24"/>
      <c r="N169" s="24"/>
      <c r="O169" s="21" t="str">
        <f t="shared" si="19"/>
        <v/>
      </c>
      <c r="P169" s="21" t="str">
        <f t="shared" si="20"/>
        <v/>
      </c>
      <c r="Q169" s="18">
        <f t="shared" si="21"/>
        <v>1</v>
      </c>
      <c r="R169" s="1">
        <f t="shared" si="22"/>
        <v>7</v>
      </c>
      <c r="S169" s="1">
        <f t="shared" si="23"/>
        <v>1</v>
      </c>
      <c r="T169" s="1">
        <f>COUNTIF(【編集不可】祝日一覧!$B$1:$B$23,$E169)</f>
        <v>0</v>
      </c>
      <c r="U169" s="1">
        <f>COUNTIF(【編集不可】祝日一覧!$B$1:$B$23,$Q169)</f>
        <v>0</v>
      </c>
      <c r="V169" s="1" t="str">
        <f ca="1">$B169&amp;"-"&amp;COUNTIF($B$13:INDIRECT("B"&amp;12+A169),B169)</f>
        <v>-0</v>
      </c>
    </row>
    <row r="170" spans="1:22" ht="21.75" customHeight="1" x14ac:dyDescent="0.25">
      <c r="A170" s="4">
        <v>158</v>
      </c>
      <c r="B170" s="9"/>
      <c r="C170" s="23"/>
      <c r="D170" s="12"/>
      <c r="E170" s="12"/>
      <c r="F170" s="3"/>
      <c r="G170" s="5" t="s">
        <v>38</v>
      </c>
      <c r="H170" s="21" t="str">
        <f t="shared" si="16"/>
        <v/>
      </c>
      <c r="I170" s="21" t="str">
        <f t="shared" si="18"/>
        <v/>
      </c>
      <c r="J170" s="21" t="s">
        <v>39</v>
      </c>
      <c r="K170" s="24"/>
      <c r="L170" s="21" t="str">
        <f t="shared" si="17"/>
        <v/>
      </c>
      <c r="M170" s="24"/>
      <c r="N170" s="24"/>
      <c r="O170" s="21" t="str">
        <f t="shared" si="19"/>
        <v/>
      </c>
      <c r="P170" s="21" t="str">
        <f t="shared" si="20"/>
        <v/>
      </c>
      <c r="Q170" s="18">
        <f t="shared" si="21"/>
        <v>1</v>
      </c>
      <c r="R170" s="1">
        <f t="shared" si="22"/>
        <v>7</v>
      </c>
      <c r="S170" s="1">
        <f t="shared" si="23"/>
        <v>1</v>
      </c>
      <c r="T170" s="1">
        <f>COUNTIF(【編集不可】祝日一覧!$B$1:$B$23,$E170)</f>
        <v>0</v>
      </c>
      <c r="U170" s="1">
        <f>COUNTIF(【編集不可】祝日一覧!$B$1:$B$23,$Q170)</f>
        <v>0</v>
      </c>
      <c r="V170" s="1" t="str">
        <f ca="1">$B170&amp;"-"&amp;COUNTIF($B$13:INDIRECT("B"&amp;12+A170),B170)</f>
        <v>-0</v>
      </c>
    </row>
    <row r="171" spans="1:22" ht="21.75" customHeight="1" x14ac:dyDescent="0.25">
      <c r="A171" s="4">
        <v>159</v>
      </c>
      <c r="B171" s="9"/>
      <c r="C171" s="23"/>
      <c r="D171" s="12"/>
      <c r="E171" s="12"/>
      <c r="F171" s="3"/>
      <c r="G171" s="5" t="s">
        <v>38</v>
      </c>
      <c r="H171" s="21" t="str">
        <f t="shared" si="16"/>
        <v/>
      </c>
      <c r="I171" s="21" t="str">
        <f t="shared" si="18"/>
        <v/>
      </c>
      <c r="J171" s="21" t="s">
        <v>39</v>
      </c>
      <c r="K171" s="24"/>
      <c r="L171" s="21" t="str">
        <f t="shared" si="17"/>
        <v/>
      </c>
      <c r="M171" s="24"/>
      <c r="N171" s="24"/>
      <c r="O171" s="21" t="str">
        <f t="shared" si="19"/>
        <v/>
      </c>
      <c r="P171" s="21" t="str">
        <f t="shared" si="20"/>
        <v/>
      </c>
      <c r="Q171" s="18">
        <f t="shared" si="21"/>
        <v>1</v>
      </c>
      <c r="R171" s="1">
        <f t="shared" si="22"/>
        <v>7</v>
      </c>
      <c r="S171" s="1">
        <f t="shared" si="23"/>
        <v>1</v>
      </c>
      <c r="T171" s="1">
        <f>COUNTIF(【編集不可】祝日一覧!$B$1:$B$23,$E171)</f>
        <v>0</v>
      </c>
      <c r="U171" s="1">
        <f>COUNTIF(【編集不可】祝日一覧!$B$1:$B$23,$Q171)</f>
        <v>0</v>
      </c>
      <c r="V171" s="1" t="str">
        <f ca="1">$B171&amp;"-"&amp;COUNTIF($B$13:INDIRECT("B"&amp;12+A171),B171)</f>
        <v>-0</v>
      </c>
    </row>
    <row r="172" spans="1:22" ht="21.75" customHeight="1" x14ac:dyDescent="0.25">
      <c r="A172" s="4">
        <v>160</v>
      </c>
      <c r="B172" s="9"/>
      <c r="C172" s="23"/>
      <c r="D172" s="12"/>
      <c r="E172" s="12"/>
      <c r="F172" s="3"/>
      <c r="G172" s="5" t="s">
        <v>38</v>
      </c>
      <c r="H172" s="21" t="str">
        <f t="shared" si="16"/>
        <v/>
      </c>
      <c r="I172" s="21" t="str">
        <f t="shared" si="18"/>
        <v/>
      </c>
      <c r="J172" s="21" t="s">
        <v>39</v>
      </c>
      <c r="K172" s="24"/>
      <c r="L172" s="21" t="str">
        <f t="shared" si="17"/>
        <v/>
      </c>
      <c r="M172" s="24"/>
      <c r="N172" s="24"/>
      <c r="O172" s="21" t="str">
        <f t="shared" si="19"/>
        <v/>
      </c>
      <c r="P172" s="21" t="str">
        <f t="shared" si="20"/>
        <v/>
      </c>
      <c r="Q172" s="18">
        <f t="shared" si="21"/>
        <v>1</v>
      </c>
      <c r="R172" s="1">
        <f t="shared" si="22"/>
        <v>7</v>
      </c>
      <c r="S172" s="1">
        <f t="shared" si="23"/>
        <v>1</v>
      </c>
      <c r="T172" s="1">
        <f>COUNTIF(【編集不可】祝日一覧!$B$1:$B$23,$E172)</f>
        <v>0</v>
      </c>
      <c r="U172" s="1">
        <f>COUNTIF(【編集不可】祝日一覧!$B$1:$B$23,$Q172)</f>
        <v>0</v>
      </c>
      <c r="V172" s="1" t="str">
        <f ca="1">$B172&amp;"-"&amp;COUNTIF($B$13:INDIRECT("B"&amp;12+A172),B172)</f>
        <v>-0</v>
      </c>
    </row>
    <row r="173" spans="1:22" ht="21.75" customHeight="1" x14ac:dyDescent="0.25">
      <c r="A173" s="4">
        <v>161</v>
      </c>
      <c r="B173" s="9"/>
      <c r="C173" s="23"/>
      <c r="D173" s="12"/>
      <c r="E173" s="12"/>
      <c r="F173" s="3"/>
      <c r="G173" s="5" t="s">
        <v>38</v>
      </c>
      <c r="H173" s="21" t="str">
        <f t="shared" si="16"/>
        <v/>
      </c>
      <c r="I173" s="21" t="str">
        <f t="shared" si="18"/>
        <v/>
      </c>
      <c r="J173" s="21" t="s">
        <v>39</v>
      </c>
      <c r="K173" s="24"/>
      <c r="L173" s="21" t="str">
        <f t="shared" si="17"/>
        <v/>
      </c>
      <c r="M173" s="24"/>
      <c r="N173" s="24"/>
      <c r="O173" s="21" t="str">
        <f t="shared" si="19"/>
        <v/>
      </c>
      <c r="P173" s="21" t="str">
        <f t="shared" si="20"/>
        <v/>
      </c>
      <c r="Q173" s="18">
        <f t="shared" si="21"/>
        <v>1</v>
      </c>
      <c r="R173" s="1">
        <f t="shared" si="22"/>
        <v>7</v>
      </c>
      <c r="S173" s="1">
        <f t="shared" si="23"/>
        <v>1</v>
      </c>
      <c r="T173" s="1">
        <f>COUNTIF(【編集不可】祝日一覧!$B$1:$B$23,$E173)</f>
        <v>0</v>
      </c>
      <c r="U173" s="1">
        <f>COUNTIF(【編集不可】祝日一覧!$B$1:$B$23,$Q173)</f>
        <v>0</v>
      </c>
      <c r="V173" s="1" t="str">
        <f ca="1">$B173&amp;"-"&amp;COUNTIF($B$13:INDIRECT("B"&amp;12+A173),B173)</f>
        <v>-0</v>
      </c>
    </row>
    <row r="174" spans="1:22" ht="21.75" customHeight="1" x14ac:dyDescent="0.25">
      <c r="A174" s="4">
        <v>162</v>
      </c>
      <c r="B174" s="9"/>
      <c r="C174" s="23"/>
      <c r="D174" s="12"/>
      <c r="E174" s="12"/>
      <c r="F174" s="3"/>
      <c r="G174" s="5" t="s">
        <v>38</v>
      </c>
      <c r="H174" s="21" t="str">
        <f t="shared" si="16"/>
        <v/>
      </c>
      <c r="I174" s="21" t="str">
        <f t="shared" si="18"/>
        <v/>
      </c>
      <c r="J174" s="21" t="s">
        <v>39</v>
      </c>
      <c r="K174" s="24"/>
      <c r="L174" s="21" t="str">
        <f t="shared" si="17"/>
        <v/>
      </c>
      <c r="M174" s="24"/>
      <c r="N174" s="24"/>
      <c r="O174" s="21" t="str">
        <f t="shared" si="19"/>
        <v/>
      </c>
      <c r="P174" s="21" t="str">
        <f t="shared" si="20"/>
        <v/>
      </c>
      <c r="Q174" s="18">
        <f t="shared" si="21"/>
        <v>1</v>
      </c>
      <c r="R174" s="1">
        <f t="shared" si="22"/>
        <v>7</v>
      </c>
      <c r="S174" s="1">
        <f t="shared" si="23"/>
        <v>1</v>
      </c>
      <c r="T174" s="1">
        <f>COUNTIF(【編集不可】祝日一覧!$B$1:$B$23,$E174)</f>
        <v>0</v>
      </c>
      <c r="U174" s="1">
        <f>COUNTIF(【編集不可】祝日一覧!$B$1:$B$23,$Q174)</f>
        <v>0</v>
      </c>
      <c r="V174" s="1" t="str">
        <f ca="1">$B174&amp;"-"&amp;COUNTIF($B$13:INDIRECT("B"&amp;12+A174),B174)</f>
        <v>-0</v>
      </c>
    </row>
    <row r="175" spans="1:22" ht="21.75" customHeight="1" x14ac:dyDescent="0.25">
      <c r="A175" s="4">
        <v>163</v>
      </c>
      <c r="B175" s="9"/>
      <c r="C175" s="23"/>
      <c r="D175" s="12"/>
      <c r="E175" s="12"/>
      <c r="F175" s="3"/>
      <c r="G175" s="5" t="s">
        <v>38</v>
      </c>
      <c r="H175" s="21" t="str">
        <f t="shared" si="16"/>
        <v/>
      </c>
      <c r="I175" s="21" t="str">
        <f t="shared" si="18"/>
        <v/>
      </c>
      <c r="J175" s="21" t="s">
        <v>39</v>
      </c>
      <c r="K175" s="24"/>
      <c r="L175" s="21" t="str">
        <f t="shared" si="17"/>
        <v/>
      </c>
      <c r="M175" s="24"/>
      <c r="N175" s="24"/>
      <c r="O175" s="21" t="str">
        <f t="shared" si="19"/>
        <v/>
      </c>
      <c r="P175" s="21" t="str">
        <f t="shared" si="20"/>
        <v/>
      </c>
      <c r="Q175" s="18">
        <f t="shared" si="21"/>
        <v>1</v>
      </c>
      <c r="R175" s="1">
        <f t="shared" si="22"/>
        <v>7</v>
      </c>
      <c r="S175" s="1">
        <f t="shared" si="23"/>
        <v>1</v>
      </c>
      <c r="T175" s="1">
        <f>COUNTIF(【編集不可】祝日一覧!$B$1:$B$23,$E175)</f>
        <v>0</v>
      </c>
      <c r="U175" s="1">
        <f>COUNTIF(【編集不可】祝日一覧!$B$1:$B$23,$Q175)</f>
        <v>0</v>
      </c>
      <c r="V175" s="1" t="str">
        <f ca="1">$B175&amp;"-"&amp;COUNTIF($B$13:INDIRECT("B"&amp;12+A175),B175)</f>
        <v>-0</v>
      </c>
    </row>
    <row r="176" spans="1:22" ht="21.75" customHeight="1" x14ac:dyDescent="0.25">
      <c r="A176" s="4">
        <v>164</v>
      </c>
      <c r="B176" s="9"/>
      <c r="C176" s="23"/>
      <c r="D176" s="12"/>
      <c r="E176" s="12"/>
      <c r="F176" s="3"/>
      <c r="G176" s="5" t="s">
        <v>38</v>
      </c>
      <c r="H176" s="21" t="str">
        <f t="shared" si="16"/>
        <v/>
      </c>
      <c r="I176" s="21" t="str">
        <f t="shared" si="18"/>
        <v/>
      </c>
      <c r="J176" s="21" t="s">
        <v>39</v>
      </c>
      <c r="K176" s="24"/>
      <c r="L176" s="21" t="str">
        <f t="shared" si="17"/>
        <v/>
      </c>
      <c r="M176" s="24"/>
      <c r="N176" s="24"/>
      <c r="O176" s="21" t="str">
        <f t="shared" si="19"/>
        <v/>
      </c>
      <c r="P176" s="21" t="str">
        <f t="shared" si="20"/>
        <v/>
      </c>
      <c r="Q176" s="18">
        <f t="shared" si="21"/>
        <v>1</v>
      </c>
      <c r="R176" s="1">
        <f t="shared" si="22"/>
        <v>7</v>
      </c>
      <c r="S176" s="1">
        <f t="shared" si="23"/>
        <v>1</v>
      </c>
      <c r="T176" s="1">
        <f>COUNTIF(【編集不可】祝日一覧!$B$1:$B$23,$E176)</f>
        <v>0</v>
      </c>
      <c r="U176" s="1">
        <f>COUNTIF(【編集不可】祝日一覧!$B$1:$B$23,$Q176)</f>
        <v>0</v>
      </c>
      <c r="V176" s="1" t="str">
        <f ca="1">$B176&amp;"-"&amp;COUNTIF($B$13:INDIRECT("B"&amp;12+A176),B176)</f>
        <v>-0</v>
      </c>
    </row>
    <row r="177" spans="1:22" ht="21.75" customHeight="1" x14ac:dyDescent="0.25">
      <c r="A177" s="4">
        <v>165</v>
      </c>
      <c r="B177" s="9"/>
      <c r="C177" s="23"/>
      <c r="D177" s="12"/>
      <c r="E177" s="12"/>
      <c r="F177" s="3"/>
      <c r="G177" s="5" t="s">
        <v>38</v>
      </c>
      <c r="H177" s="21" t="str">
        <f t="shared" si="16"/>
        <v/>
      </c>
      <c r="I177" s="21" t="str">
        <f t="shared" si="18"/>
        <v/>
      </c>
      <c r="J177" s="21" t="s">
        <v>39</v>
      </c>
      <c r="K177" s="24"/>
      <c r="L177" s="21" t="str">
        <f t="shared" si="17"/>
        <v/>
      </c>
      <c r="M177" s="24"/>
      <c r="N177" s="24"/>
      <c r="O177" s="21" t="str">
        <f t="shared" si="19"/>
        <v/>
      </c>
      <c r="P177" s="21" t="str">
        <f t="shared" si="20"/>
        <v/>
      </c>
      <c r="Q177" s="18">
        <f t="shared" si="21"/>
        <v>1</v>
      </c>
      <c r="R177" s="1">
        <f t="shared" si="22"/>
        <v>7</v>
      </c>
      <c r="S177" s="1">
        <f t="shared" si="23"/>
        <v>1</v>
      </c>
      <c r="T177" s="1">
        <f>COUNTIF(【編集不可】祝日一覧!$B$1:$B$23,$E177)</f>
        <v>0</v>
      </c>
      <c r="U177" s="1">
        <f>COUNTIF(【編集不可】祝日一覧!$B$1:$B$23,$Q177)</f>
        <v>0</v>
      </c>
      <c r="V177" s="1" t="str">
        <f ca="1">$B177&amp;"-"&amp;COUNTIF($B$13:INDIRECT("B"&amp;12+A177),B177)</f>
        <v>-0</v>
      </c>
    </row>
    <row r="178" spans="1:22" ht="21.75" customHeight="1" x14ac:dyDescent="0.25">
      <c r="A178" s="4">
        <v>166</v>
      </c>
      <c r="B178" s="9"/>
      <c r="C178" s="23"/>
      <c r="D178" s="12"/>
      <c r="E178" s="12"/>
      <c r="F178" s="3"/>
      <c r="G178" s="5" t="s">
        <v>38</v>
      </c>
      <c r="H178" s="21" t="str">
        <f t="shared" si="16"/>
        <v/>
      </c>
      <c r="I178" s="21" t="str">
        <f t="shared" si="18"/>
        <v/>
      </c>
      <c r="J178" s="21" t="s">
        <v>39</v>
      </c>
      <c r="K178" s="24"/>
      <c r="L178" s="21" t="str">
        <f t="shared" si="17"/>
        <v/>
      </c>
      <c r="M178" s="24"/>
      <c r="N178" s="24"/>
      <c r="O178" s="21" t="str">
        <f t="shared" si="19"/>
        <v/>
      </c>
      <c r="P178" s="21" t="str">
        <f t="shared" si="20"/>
        <v/>
      </c>
      <c r="Q178" s="18">
        <f t="shared" si="21"/>
        <v>1</v>
      </c>
      <c r="R178" s="1">
        <f t="shared" si="22"/>
        <v>7</v>
      </c>
      <c r="S178" s="1">
        <f t="shared" si="23"/>
        <v>1</v>
      </c>
      <c r="T178" s="1">
        <f>COUNTIF(【編集不可】祝日一覧!$B$1:$B$23,$E178)</f>
        <v>0</v>
      </c>
      <c r="U178" s="1">
        <f>COUNTIF(【編集不可】祝日一覧!$B$1:$B$23,$Q178)</f>
        <v>0</v>
      </c>
      <c r="V178" s="1" t="str">
        <f ca="1">$B178&amp;"-"&amp;COUNTIF($B$13:INDIRECT("B"&amp;12+A178),B178)</f>
        <v>-0</v>
      </c>
    </row>
    <row r="179" spans="1:22" ht="21.75" customHeight="1" x14ac:dyDescent="0.25">
      <c r="A179" s="4">
        <v>167</v>
      </c>
      <c r="B179" s="9"/>
      <c r="C179" s="23"/>
      <c r="D179" s="12"/>
      <c r="E179" s="12"/>
      <c r="F179" s="3"/>
      <c r="G179" s="5" t="s">
        <v>38</v>
      </c>
      <c r="H179" s="21" t="str">
        <f t="shared" si="16"/>
        <v/>
      </c>
      <c r="I179" s="21" t="str">
        <f t="shared" si="18"/>
        <v/>
      </c>
      <c r="J179" s="21" t="s">
        <v>39</v>
      </c>
      <c r="K179" s="24"/>
      <c r="L179" s="21" t="str">
        <f t="shared" si="17"/>
        <v/>
      </c>
      <c r="M179" s="24"/>
      <c r="N179" s="24"/>
      <c r="O179" s="21" t="str">
        <f t="shared" si="19"/>
        <v/>
      </c>
      <c r="P179" s="21" t="str">
        <f t="shared" si="20"/>
        <v/>
      </c>
      <c r="Q179" s="18">
        <f t="shared" si="21"/>
        <v>1</v>
      </c>
      <c r="R179" s="1">
        <f t="shared" si="22"/>
        <v>7</v>
      </c>
      <c r="S179" s="1">
        <f t="shared" si="23"/>
        <v>1</v>
      </c>
      <c r="T179" s="1">
        <f>COUNTIF(【編集不可】祝日一覧!$B$1:$B$23,$E179)</f>
        <v>0</v>
      </c>
      <c r="U179" s="1">
        <f>COUNTIF(【編集不可】祝日一覧!$B$1:$B$23,$Q179)</f>
        <v>0</v>
      </c>
      <c r="V179" s="1" t="str">
        <f ca="1">$B179&amp;"-"&amp;COUNTIF($B$13:INDIRECT("B"&amp;12+A179),B179)</f>
        <v>-0</v>
      </c>
    </row>
    <row r="180" spans="1:22" ht="21.75" customHeight="1" x14ac:dyDescent="0.25">
      <c r="A180" s="4">
        <v>168</v>
      </c>
      <c r="B180" s="9"/>
      <c r="C180" s="23"/>
      <c r="D180" s="12"/>
      <c r="E180" s="12"/>
      <c r="F180" s="3"/>
      <c r="G180" s="5" t="s">
        <v>38</v>
      </c>
      <c r="H180" s="21" t="str">
        <f t="shared" si="16"/>
        <v/>
      </c>
      <c r="I180" s="21" t="str">
        <f t="shared" si="18"/>
        <v/>
      </c>
      <c r="J180" s="21" t="s">
        <v>39</v>
      </c>
      <c r="K180" s="24"/>
      <c r="L180" s="21" t="str">
        <f t="shared" si="17"/>
        <v/>
      </c>
      <c r="M180" s="24"/>
      <c r="N180" s="24"/>
      <c r="O180" s="21" t="str">
        <f t="shared" si="19"/>
        <v/>
      </c>
      <c r="P180" s="21" t="str">
        <f t="shared" si="20"/>
        <v/>
      </c>
      <c r="Q180" s="18">
        <f t="shared" si="21"/>
        <v>1</v>
      </c>
      <c r="R180" s="1">
        <f t="shared" si="22"/>
        <v>7</v>
      </c>
      <c r="S180" s="1">
        <f t="shared" si="23"/>
        <v>1</v>
      </c>
      <c r="T180" s="1">
        <f>COUNTIF(【編集不可】祝日一覧!$B$1:$B$23,$E180)</f>
        <v>0</v>
      </c>
      <c r="U180" s="1">
        <f>COUNTIF(【編集不可】祝日一覧!$B$1:$B$23,$Q180)</f>
        <v>0</v>
      </c>
      <c r="V180" s="1" t="str">
        <f ca="1">$B180&amp;"-"&amp;COUNTIF($B$13:INDIRECT("B"&amp;12+A180),B180)</f>
        <v>-0</v>
      </c>
    </row>
    <row r="181" spans="1:22" ht="21.75" customHeight="1" x14ac:dyDescent="0.25">
      <c r="A181" s="4">
        <v>169</v>
      </c>
      <c r="B181" s="9"/>
      <c r="C181" s="23"/>
      <c r="D181" s="12"/>
      <c r="E181" s="12"/>
      <c r="F181" s="3"/>
      <c r="G181" s="5" t="s">
        <v>38</v>
      </c>
      <c r="H181" s="21" t="str">
        <f t="shared" si="16"/>
        <v/>
      </c>
      <c r="I181" s="21" t="str">
        <f t="shared" si="18"/>
        <v/>
      </c>
      <c r="J181" s="21" t="s">
        <v>39</v>
      </c>
      <c r="K181" s="24"/>
      <c r="L181" s="21" t="str">
        <f t="shared" si="17"/>
        <v/>
      </c>
      <c r="M181" s="24"/>
      <c r="N181" s="24"/>
      <c r="O181" s="21" t="str">
        <f t="shared" si="19"/>
        <v/>
      </c>
      <c r="P181" s="21" t="str">
        <f t="shared" si="20"/>
        <v/>
      </c>
      <c r="Q181" s="18">
        <f t="shared" si="21"/>
        <v>1</v>
      </c>
      <c r="R181" s="1">
        <f t="shared" si="22"/>
        <v>7</v>
      </c>
      <c r="S181" s="1">
        <f t="shared" si="23"/>
        <v>1</v>
      </c>
      <c r="T181" s="1">
        <f>COUNTIF(【編集不可】祝日一覧!$B$1:$B$23,$E181)</f>
        <v>0</v>
      </c>
      <c r="U181" s="1">
        <f>COUNTIF(【編集不可】祝日一覧!$B$1:$B$23,$Q181)</f>
        <v>0</v>
      </c>
      <c r="V181" s="1" t="str">
        <f ca="1">$B181&amp;"-"&amp;COUNTIF($B$13:INDIRECT("B"&amp;12+A181),B181)</f>
        <v>-0</v>
      </c>
    </row>
    <row r="182" spans="1:22" ht="21.75" customHeight="1" x14ac:dyDescent="0.25">
      <c r="A182" s="4">
        <v>170</v>
      </c>
      <c r="B182" s="9"/>
      <c r="C182" s="23"/>
      <c r="D182" s="12"/>
      <c r="E182" s="12"/>
      <c r="F182" s="3"/>
      <c r="G182" s="5" t="s">
        <v>38</v>
      </c>
      <c r="H182" s="21" t="str">
        <f t="shared" si="16"/>
        <v/>
      </c>
      <c r="I182" s="21" t="str">
        <f t="shared" si="18"/>
        <v/>
      </c>
      <c r="J182" s="21" t="s">
        <v>39</v>
      </c>
      <c r="K182" s="24"/>
      <c r="L182" s="21" t="str">
        <f t="shared" si="17"/>
        <v/>
      </c>
      <c r="M182" s="24"/>
      <c r="N182" s="24"/>
      <c r="O182" s="21" t="str">
        <f t="shared" si="19"/>
        <v/>
      </c>
      <c r="P182" s="21" t="str">
        <f t="shared" si="20"/>
        <v/>
      </c>
      <c r="Q182" s="18">
        <f t="shared" si="21"/>
        <v>1</v>
      </c>
      <c r="R182" s="1">
        <f t="shared" si="22"/>
        <v>7</v>
      </c>
      <c r="S182" s="1">
        <f t="shared" si="23"/>
        <v>1</v>
      </c>
      <c r="T182" s="1">
        <f>COUNTIF(【編集不可】祝日一覧!$B$1:$B$23,$E182)</f>
        <v>0</v>
      </c>
      <c r="U182" s="1">
        <f>COUNTIF(【編集不可】祝日一覧!$B$1:$B$23,$Q182)</f>
        <v>0</v>
      </c>
      <c r="V182" s="1" t="str">
        <f ca="1">$B182&amp;"-"&amp;COUNTIF($B$13:INDIRECT("B"&amp;12+A182),B182)</f>
        <v>-0</v>
      </c>
    </row>
    <row r="183" spans="1:22" ht="21.75" customHeight="1" x14ac:dyDescent="0.25">
      <c r="A183" s="4">
        <v>171</v>
      </c>
      <c r="B183" s="9"/>
      <c r="C183" s="23"/>
      <c r="D183" s="12"/>
      <c r="E183" s="12"/>
      <c r="F183" s="3"/>
      <c r="G183" s="5" t="s">
        <v>38</v>
      </c>
      <c r="H183" s="21" t="str">
        <f t="shared" si="16"/>
        <v/>
      </c>
      <c r="I183" s="21" t="str">
        <f t="shared" si="18"/>
        <v/>
      </c>
      <c r="J183" s="21" t="s">
        <v>39</v>
      </c>
      <c r="K183" s="24"/>
      <c r="L183" s="21" t="str">
        <f t="shared" si="17"/>
        <v/>
      </c>
      <c r="M183" s="24"/>
      <c r="N183" s="24"/>
      <c r="O183" s="21" t="str">
        <f t="shared" si="19"/>
        <v/>
      </c>
      <c r="P183" s="21" t="str">
        <f t="shared" si="20"/>
        <v/>
      </c>
      <c r="Q183" s="18">
        <f t="shared" si="21"/>
        <v>1</v>
      </c>
      <c r="R183" s="1">
        <f t="shared" si="22"/>
        <v>7</v>
      </c>
      <c r="S183" s="1">
        <f t="shared" si="23"/>
        <v>1</v>
      </c>
      <c r="T183" s="1">
        <f>COUNTIF(【編集不可】祝日一覧!$B$1:$B$23,$E183)</f>
        <v>0</v>
      </c>
      <c r="U183" s="1">
        <f>COUNTIF(【編集不可】祝日一覧!$B$1:$B$23,$Q183)</f>
        <v>0</v>
      </c>
      <c r="V183" s="1" t="str">
        <f ca="1">$B183&amp;"-"&amp;COUNTIF($B$13:INDIRECT("B"&amp;12+A183),B183)</f>
        <v>-0</v>
      </c>
    </row>
    <row r="184" spans="1:22" ht="21.75" customHeight="1" x14ac:dyDescent="0.25">
      <c r="A184" s="4">
        <v>172</v>
      </c>
      <c r="B184" s="9"/>
      <c r="C184" s="23"/>
      <c r="D184" s="12"/>
      <c r="E184" s="12"/>
      <c r="F184" s="3"/>
      <c r="G184" s="5" t="s">
        <v>38</v>
      </c>
      <c r="H184" s="21" t="str">
        <f t="shared" si="16"/>
        <v/>
      </c>
      <c r="I184" s="21" t="str">
        <f t="shared" si="18"/>
        <v/>
      </c>
      <c r="J184" s="21" t="s">
        <v>39</v>
      </c>
      <c r="K184" s="24"/>
      <c r="L184" s="21" t="str">
        <f t="shared" si="17"/>
        <v/>
      </c>
      <c r="M184" s="24"/>
      <c r="N184" s="24"/>
      <c r="O184" s="21" t="str">
        <f t="shared" si="19"/>
        <v/>
      </c>
      <c r="P184" s="21" t="str">
        <f t="shared" si="20"/>
        <v/>
      </c>
      <c r="Q184" s="18">
        <f t="shared" si="21"/>
        <v>1</v>
      </c>
      <c r="R184" s="1">
        <f t="shared" si="22"/>
        <v>7</v>
      </c>
      <c r="S184" s="1">
        <f t="shared" si="23"/>
        <v>1</v>
      </c>
      <c r="T184" s="1">
        <f>COUNTIF(【編集不可】祝日一覧!$B$1:$B$23,$E184)</f>
        <v>0</v>
      </c>
      <c r="U184" s="1">
        <f>COUNTIF(【編集不可】祝日一覧!$B$1:$B$23,$Q184)</f>
        <v>0</v>
      </c>
      <c r="V184" s="1" t="str">
        <f ca="1">$B184&amp;"-"&amp;COUNTIF($B$13:INDIRECT("B"&amp;12+A184),B184)</f>
        <v>-0</v>
      </c>
    </row>
    <row r="185" spans="1:22" ht="21.75" customHeight="1" x14ac:dyDescent="0.25">
      <c r="A185" s="4">
        <v>173</v>
      </c>
      <c r="B185" s="9"/>
      <c r="C185" s="23"/>
      <c r="D185" s="12"/>
      <c r="E185" s="12"/>
      <c r="F185" s="3"/>
      <c r="G185" s="5" t="s">
        <v>38</v>
      </c>
      <c r="H185" s="21" t="str">
        <f t="shared" si="16"/>
        <v/>
      </c>
      <c r="I185" s="21" t="str">
        <f t="shared" si="18"/>
        <v/>
      </c>
      <c r="J185" s="21" t="s">
        <v>39</v>
      </c>
      <c r="K185" s="24"/>
      <c r="L185" s="21" t="str">
        <f t="shared" si="17"/>
        <v/>
      </c>
      <c r="M185" s="24"/>
      <c r="N185" s="24"/>
      <c r="O185" s="21" t="str">
        <f t="shared" si="19"/>
        <v/>
      </c>
      <c r="P185" s="21" t="str">
        <f t="shared" si="20"/>
        <v/>
      </c>
      <c r="Q185" s="18">
        <f t="shared" si="21"/>
        <v>1</v>
      </c>
      <c r="R185" s="1">
        <f t="shared" si="22"/>
        <v>7</v>
      </c>
      <c r="S185" s="1">
        <f t="shared" si="23"/>
        <v>1</v>
      </c>
      <c r="T185" s="1">
        <f>COUNTIF(【編集不可】祝日一覧!$B$1:$B$23,$E185)</f>
        <v>0</v>
      </c>
      <c r="U185" s="1">
        <f>COUNTIF(【編集不可】祝日一覧!$B$1:$B$23,$Q185)</f>
        <v>0</v>
      </c>
      <c r="V185" s="1" t="str">
        <f ca="1">$B185&amp;"-"&amp;COUNTIF($B$13:INDIRECT("B"&amp;12+A185),B185)</f>
        <v>-0</v>
      </c>
    </row>
    <row r="186" spans="1:22" ht="21.75" customHeight="1" x14ac:dyDescent="0.25">
      <c r="A186" s="4">
        <v>174</v>
      </c>
      <c r="B186" s="9"/>
      <c r="C186" s="23"/>
      <c r="D186" s="12"/>
      <c r="E186" s="12"/>
      <c r="F186" s="3"/>
      <c r="G186" s="5" t="s">
        <v>38</v>
      </c>
      <c r="H186" s="21" t="str">
        <f t="shared" si="16"/>
        <v/>
      </c>
      <c r="I186" s="21" t="str">
        <f t="shared" si="18"/>
        <v/>
      </c>
      <c r="J186" s="21" t="s">
        <v>39</v>
      </c>
      <c r="K186" s="24"/>
      <c r="L186" s="21" t="str">
        <f t="shared" si="17"/>
        <v/>
      </c>
      <c r="M186" s="24"/>
      <c r="N186" s="24"/>
      <c r="O186" s="21" t="str">
        <f t="shared" si="19"/>
        <v/>
      </c>
      <c r="P186" s="21" t="str">
        <f t="shared" si="20"/>
        <v/>
      </c>
      <c r="Q186" s="18">
        <f t="shared" si="21"/>
        <v>1</v>
      </c>
      <c r="R186" s="1">
        <f t="shared" si="22"/>
        <v>7</v>
      </c>
      <c r="S186" s="1">
        <f t="shared" si="23"/>
        <v>1</v>
      </c>
      <c r="T186" s="1">
        <f>COUNTIF(【編集不可】祝日一覧!$B$1:$B$23,$E186)</f>
        <v>0</v>
      </c>
      <c r="U186" s="1">
        <f>COUNTIF(【編集不可】祝日一覧!$B$1:$B$23,$Q186)</f>
        <v>0</v>
      </c>
      <c r="V186" s="1" t="str">
        <f ca="1">$B186&amp;"-"&amp;COUNTIF($B$13:INDIRECT("B"&amp;12+A186),B186)</f>
        <v>-0</v>
      </c>
    </row>
    <row r="187" spans="1:22" ht="21.75" customHeight="1" x14ac:dyDescent="0.25">
      <c r="A187" s="4">
        <v>175</v>
      </c>
      <c r="B187" s="9"/>
      <c r="C187" s="23"/>
      <c r="D187" s="12"/>
      <c r="E187" s="12"/>
      <c r="F187" s="3"/>
      <c r="G187" s="5" t="s">
        <v>38</v>
      </c>
      <c r="H187" s="21" t="str">
        <f t="shared" si="16"/>
        <v/>
      </c>
      <c r="I187" s="21" t="str">
        <f t="shared" si="18"/>
        <v/>
      </c>
      <c r="J187" s="21" t="s">
        <v>39</v>
      </c>
      <c r="K187" s="24"/>
      <c r="L187" s="21" t="str">
        <f t="shared" si="17"/>
        <v/>
      </c>
      <c r="M187" s="24"/>
      <c r="N187" s="24"/>
      <c r="O187" s="21" t="str">
        <f t="shared" si="19"/>
        <v/>
      </c>
      <c r="P187" s="21" t="str">
        <f t="shared" si="20"/>
        <v/>
      </c>
      <c r="Q187" s="18">
        <f t="shared" si="21"/>
        <v>1</v>
      </c>
      <c r="R187" s="1">
        <f t="shared" si="22"/>
        <v>7</v>
      </c>
      <c r="S187" s="1">
        <f t="shared" si="23"/>
        <v>1</v>
      </c>
      <c r="T187" s="1">
        <f>COUNTIF(【編集不可】祝日一覧!$B$1:$B$23,$E187)</f>
        <v>0</v>
      </c>
      <c r="U187" s="1">
        <f>COUNTIF(【編集不可】祝日一覧!$B$1:$B$23,$Q187)</f>
        <v>0</v>
      </c>
      <c r="V187" s="1" t="str">
        <f ca="1">$B187&amp;"-"&amp;COUNTIF($B$13:INDIRECT("B"&amp;12+A187),B187)</f>
        <v>-0</v>
      </c>
    </row>
    <row r="188" spans="1:22" ht="21.75" customHeight="1" x14ac:dyDescent="0.25">
      <c r="A188" s="4">
        <v>176</v>
      </c>
      <c r="B188" s="9"/>
      <c r="C188" s="23"/>
      <c r="D188" s="12"/>
      <c r="E188" s="12"/>
      <c r="F188" s="3"/>
      <c r="G188" s="5" t="s">
        <v>38</v>
      </c>
      <c r="H188" s="21" t="str">
        <f t="shared" si="16"/>
        <v/>
      </c>
      <c r="I188" s="21" t="str">
        <f t="shared" si="18"/>
        <v/>
      </c>
      <c r="J188" s="21" t="s">
        <v>39</v>
      </c>
      <c r="K188" s="24"/>
      <c r="L188" s="21" t="str">
        <f t="shared" si="17"/>
        <v/>
      </c>
      <c r="M188" s="24"/>
      <c r="N188" s="24"/>
      <c r="O188" s="21" t="str">
        <f t="shared" si="19"/>
        <v/>
      </c>
      <c r="P188" s="21" t="str">
        <f t="shared" si="20"/>
        <v/>
      </c>
      <c r="Q188" s="18">
        <f t="shared" si="21"/>
        <v>1</v>
      </c>
      <c r="R188" s="1">
        <f t="shared" si="22"/>
        <v>7</v>
      </c>
      <c r="S188" s="1">
        <f t="shared" si="23"/>
        <v>1</v>
      </c>
      <c r="T188" s="1">
        <f>COUNTIF(【編集不可】祝日一覧!$B$1:$B$23,$E188)</f>
        <v>0</v>
      </c>
      <c r="U188" s="1">
        <f>COUNTIF(【編集不可】祝日一覧!$B$1:$B$23,$Q188)</f>
        <v>0</v>
      </c>
      <c r="V188" s="1" t="str">
        <f ca="1">$B188&amp;"-"&amp;COUNTIF($B$13:INDIRECT("B"&amp;12+A188),B188)</f>
        <v>-0</v>
      </c>
    </row>
    <row r="189" spans="1:22" ht="21.75" customHeight="1" x14ac:dyDescent="0.25">
      <c r="A189" s="4">
        <v>177</v>
      </c>
      <c r="B189" s="9"/>
      <c r="C189" s="23"/>
      <c r="D189" s="12"/>
      <c r="E189" s="12"/>
      <c r="F189" s="3"/>
      <c r="G189" s="5" t="s">
        <v>38</v>
      </c>
      <c r="H189" s="21" t="str">
        <f t="shared" si="16"/>
        <v/>
      </c>
      <c r="I189" s="21" t="str">
        <f t="shared" si="18"/>
        <v/>
      </c>
      <c r="J189" s="21" t="s">
        <v>39</v>
      </c>
      <c r="K189" s="24"/>
      <c r="L189" s="21" t="str">
        <f t="shared" si="17"/>
        <v/>
      </c>
      <c r="M189" s="24"/>
      <c r="N189" s="24"/>
      <c r="O189" s="21" t="str">
        <f t="shared" si="19"/>
        <v/>
      </c>
      <c r="P189" s="21" t="str">
        <f t="shared" si="20"/>
        <v/>
      </c>
      <c r="Q189" s="18">
        <f t="shared" si="21"/>
        <v>1</v>
      </c>
      <c r="R189" s="1">
        <f t="shared" si="22"/>
        <v>7</v>
      </c>
      <c r="S189" s="1">
        <f t="shared" si="23"/>
        <v>1</v>
      </c>
      <c r="T189" s="1">
        <f>COUNTIF(【編集不可】祝日一覧!$B$1:$B$23,$E189)</f>
        <v>0</v>
      </c>
      <c r="U189" s="1">
        <f>COUNTIF(【編集不可】祝日一覧!$B$1:$B$23,$Q189)</f>
        <v>0</v>
      </c>
      <c r="V189" s="1" t="str">
        <f ca="1">$B189&amp;"-"&amp;COUNTIF($B$13:INDIRECT("B"&amp;12+A189),B189)</f>
        <v>-0</v>
      </c>
    </row>
    <row r="190" spans="1:22" ht="21.75" customHeight="1" x14ac:dyDescent="0.25">
      <c r="A190" s="4">
        <v>178</v>
      </c>
      <c r="B190" s="9"/>
      <c r="C190" s="23"/>
      <c r="D190" s="12"/>
      <c r="E190" s="12"/>
      <c r="F190" s="3"/>
      <c r="G190" s="5" t="s">
        <v>38</v>
      </c>
      <c r="H190" s="21" t="str">
        <f t="shared" si="16"/>
        <v/>
      </c>
      <c r="I190" s="21" t="str">
        <f t="shared" si="18"/>
        <v/>
      </c>
      <c r="J190" s="21" t="s">
        <v>39</v>
      </c>
      <c r="K190" s="24"/>
      <c r="L190" s="21" t="str">
        <f t="shared" si="17"/>
        <v/>
      </c>
      <c r="M190" s="24"/>
      <c r="N190" s="24"/>
      <c r="O190" s="21" t="str">
        <f t="shared" si="19"/>
        <v/>
      </c>
      <c r="P190" s="21" t="str">
        <f t="shared" si="20"/>
        <v/>
      </c>
      <c r="Q190" s="18">
        <f t="shared" si="21"/>
        <v>1</v>
      </c>
      <c r="R190" s="1">
        <f t="shared" si="22"/>
        <v>7</v>
      </c>
      <c r="S190" s="1">
        <f t="shared" si="23"/>
        <v>1</v>
      </c>
      <c r="T190" s="1">
        <f>COUNTIF(【編集不可】祝日一覧!$B$1:$B$23,$E190)</f>
        <v>0</v>
      </c>
      <c r="U190" s="1">
        <f>COUNTIF(【編集不可】祝日一覧!$B$1:$B$23,$Q190)</f>
        <v>0</v>
      </c>
      <c r="V190" s="1" t="str">
        <f ca="1">$B190&amp;"-"&amp;COUNTIF($B$13:INDIRECT("B"&amp;12+A190),B190)</f>
        <v>-0</v>
      </c>
    </row>
    <row r="191" spans="1:22" ht="21.75" customHeight="1" x14ac:dyDescent="0.25">
      <c r="A191" s="4">
        <v>179</v>
      </c>
      <c r="B191" s="9"/>
      <c r="C191" s="23"/>
      <c r="D191" s="12"/>
      <c r="E191" s="12"/>
      <c r="F191" s="3"/>
      <c r="G191" s="5" t="s">
        <v>38</v>
      </c>
      <c r="H191" s="21" t="str">
        <f t="shared" si="16"/>
        <v/>
      </c>
      <c r="I191" s="21" t="str">
        <f t="shared" si="18"/>
        <v/>
      </c>
      <c r="J191" s="21" t="s">
        <v>39</v>
      </c>
      <c r="K191" s="24"/>
      <c r="L191" s="21" t="str">
        <f t="shared" si="17"/>
        <v/>
      </c>
      <c r="M191" s="24"/>
      <c r="N191" s="24"/>
      <c r="O191" s="21" t="str">
        <f t="shared" si="19"/>
        <v/>
      </c>
      <c r="P191" s="21" t="str">
        <f t="shared" si="20"/>
        <v/>
      </c>
      <c r="Q191" s="18">
        <f t="shared" si="21"/>
        <v>1</v>
      </c>
      <c r="R191" s="1">
        <f t="shared" si="22"/>
        <v>7</v>
      </c>
      <c r="S191" s="1">
        <f t="shared" si="23"/>
        <v>1</v>
      </c>
      <c r="T191" s="1">
        <f>COUNTIF(【編集不可】祝日一覧!$B$1:$B$23,$E191)</f>
        <v>0</v>
      </c>
      <c r="U191" s="1">
        <f>COUNTIF(【編集不可】祝日一覧!$B$1:$B$23,$Q191)</f>
        <v>0</v>
      </c>
      <c r="V191" s="1" t="str">
        <f ca="1">$B191&amp;"-"&amp;COUNTIF($B$13:INDIRECT("B"&amp;12+A191),B191)</f>
        <v>-0</v>
      </c>
    </row>
    <row r="192" spans="1:22" ht="21.75" customHeight="1" x14ac:dyDescent="0.25">
      <c r="A192" s="4">
        <v>180</v>
      </c>
      <c r="B192" s="9"/>
      <c r="C192" s="23"/>
      <c r="D192" s="12"/>
      <c r="E192" s="12"/>
      <c r="F192" s="3"/>
      <c r="G192" s="5" t="s">
        <v>38</v>
      </c>
      <c r="H192" s="21" t="str">
        <f t="shared" si="16"/>
        <v/>
      </c>
      <c r="I192" s="21" t="str">
        <f t="shared" si="18"/>
        <v/>
      </c>
      <c r="J192" s="21" t="s">
        <v>39</v>
      </c>
      <c r="K192" s="24"/>
      <c r="L192" s="21" t="str">
        <f t="shared" si="17"/>
        <v/>
      </c>
      <c r="M192" s="24"/>
      <c r="N192" s="24"/>
      <c r="O192" s="21" t="str">
        <f t="shared" si="19"/>
        <v/>
      </c>
      <c r="P192" s="21" t="str">
        <f t="shared" si="20"/>
        <v/>
      </c>
      <c r="Q192" s="18">
        <f t="shared" si="21"/>
        <v>1</v>
      </c>
      <c r="R192" s="1">
        <f t="shared" si="22"/>
        <v>7</v>
      </c>
      <c r="S192" s="1">
        <f t="shared" si="23"/>
        <v>1</v>
      </c>
      <c r="T192" s="1">
        <f>COUNTIF(【編集不可】祝日一覧!$B$1:$B$23,$E192)</f>
        <v>0</v>
      </c>
      <c r="U192" s="1">
        <f>COUNTIF(【編集不可】祝日一覧!$B$1:$B$23,$Q192)</f>
        <v>0</v>
      </c>
      <c r="V192" s="1" t="str">
        <f ca="1">$B192&amp;"-"&amp;COUNTIF($B$13:INDIRECT("B"&amp;12+A192),B192)</f>
        <v>-0</v>
      </c>
    </row>
    <row r="193" spans="1:22" ht="21.75" customHeight="1" x14ac:dyDescent="0.25">
      <c r="A193" s="4">
        <v>181</v>
      </c>
      <c r="B193" s="9"/>
      <c r="C193" s="23"/>
      <c r="D193" s="12"/>
      <c r="E193" s="12"/>
      <c r="F193" s="3"/>
      <c r="G193" s="5" t="s">
        <v>38</v>
      </c>
      <c r="H193" s="21" t="str">
        <f t="shared" si="16"/>
        <v/>
      </c>
      <c r="I193" s="21" t="str">
        <f t="shared" si="18"/>
        <v/>
      </c>
      <c r="J193" s="21" t="s">
        <v>39</v>
      </c>
      <c r="K193" s="24"/>
      <c r="L193" s="21" t="str">
        <f t="shared" si="17"/>
        <v/>
      </c>
      <c r="M193" s="24"/>
      <c r="N193" s="24"/>
      <c r="O193" s="21" t="str">
        <f t="shared" si="19"/>
        <v/>
      </c>
      <c r="P193" s="21" t="str">
        <f t="shared" si="20"/>
        <v/>
      </c>
      <c r="Q193" s="18">
        <f t="shared" si="21"/>
        <v>1</v>
      </c>
      <c r="R193" s="1">
        <f t="shared" si="22"/>
        <v>7</v>
      </c>
      <c r="S193" s="1">
        <f t="shared" si="23"/>
        <v>1</v>
      </c>
      <c r="T193" s="1">
        <f>COUNTIF(【編集不可】祝日一覧!$B$1:$B$23,$E193)</f>
        <v>0</v>
      </c>
      <c r="U193" s="1">
        <f>COUNTIF(【編集不可】祝日一覧!$B$1:$B$23,$Q193)</f>
        <v>0</v>
      </c>
      <c r="V193" s="1" t="str">
        <f ca="1">$B193&amp;"-"&amp;COUNTIF($B$13:INDIRECT("B"&amp;12+A193),B193)</f>
        <v>-0</v>
      </c>
    </row>
    <row r="194" spans="1:22" ht="21.75" customHeight="1" x14ac:dyDescent="0.25">
      <c r="A194" s="4">
        <v>182</v>
      </c>
      <c r="B194" s="9"/>
      <c r="C194" s="23"/>
      <c r="D194" s="12"/>
      <c r="E194" s="12"/>
      <c r="F194" s="3"/>
      <c r="G194" s="5" t="s">
        <v>38</v>
      </c>
      <c r="H194" s="21" t="str">
        <f t="shared" si="16"/>
        <v/>
      </c>
      <c r="I194" s="21" t="str">
        <f t="shared" si="18"/>
        <v/>
      </c>
      <c r="J194" s="21" t="s">
        <v>39</v>
      </c>
      <c r="K194" s="24"/>
      <c r="L194" s="21" t="str">
        <f t="shared" si="17"/>
        <v/>
      </c>
      <c r="M194" s="24"/>
      <c r="N194" s="24"/>
      <c r="O194" s="21" t="str">
        <f t="shared" si="19"/>
        <v/>
      </c>
      <c r="P194" s="21" t="str">
        <f t="shared" si="20"/>
        <v/>
      </c>
      <c r="Q194" s="18">
        <f t="shared" si="21"/>
        <v>1</v>
      </c>
      <c r="R194" s="1">
        <f t="shared" si="22"/>
        <v>7</v>
      </c>
      <c r="S194" s="1">
        <f t="shared" si="23"/>
        <v>1</v>
      </c>
      <c r="T194" s="1">
        <f>COUNTIF(【編集不可】祝日一覧!$B$1:$B$23,$E194)</f>
        <v>0</v>
      </c>
      <c r="U194" s="1">
        <f>COUNTIF(【編集不可】祝日一覧!$B$1:$B$23,$Q194)</f>
        <v>0</v>
      </c>
      <c r="V194" s="1" t="str">
        <f ca="1">$B194&amp;"-"&amp;COUNTIF($B$13:INDIRECT("B"&amp;12+A194),B194)</f>
        <v>-0</v>
      </c>
    </row>
    <row r="195" spans="1:22" ht="21.75" customHeight="1" x14ac:dyDescent="0.25">
      <c r="A195" s="4">
        <v>183</v>
      </c>
      <c r="B195" s="9"/>
      <c r="C195" s="23"/>
      <c r="D195" s="12"/>
      <c r="E195" s="12"/>
      <c r="F195" s="3"/>
      <c r="G195" s="5" t="s">
        <v>38</v>
      </c>
      <c r="H195" s="21" t="str">
        <f t="shared" si="16"/>
        <v/>
      </c>
      <c r="I195" s="21" t="str">
        <f t="shared" si="18"/>
        <v/>
      </c>
      <c r="J195" s="21" t="s">
        <v>39</v>
      </c>
      <c r="K195" s="24"/>
      <c r="L195" s="21" t="str">
        <f t="shared" si="17"/>
        <v/>
      </c>
      <c r="M195" s="24"/>
      <c r="N195" s="24"/>
      <c r="O195" s="21" t="str">
        <f t="shared" si="19"/>
        <v/>
      </c>
      <c r="P195" s="21" t="str">
        <f t="shared" si="20"/>
        <v/>
      </c>
      <c r="Q195" s="18">
        <f t="shared" si="21"/>
        <v>1</v>
      </c>
      <c r="R195" s="1">
        <f t="shared" si="22"/>
        <v>7</v>
      </c>
      <c r="S195" s="1">
        <f t="shared" si="23"/>
        <v>1</v>
      </c>
      <c r="T195" s="1">
        <f>COUNTIF(【編集不可】祝日一覧!$B$1:$B$23,$E195)</f>
        <v>0</v>
      </c>
      <c r="U195" s="1">
        <f>COUNTIF(【編集不可】祝日一覧!$B$1:$B$23,$Q195)</f>
        <v>0</v>
      </c>
      <c r="V195" s="1" t="str">
        <f ca="1">$B195&amp;"-"&amp;COUNTIF($B$13:INDIRECT("B"&amp;12+A195),B195)</f>
        <v>-0</v>
      </c>
    </row>
    <row r="196" spans="1:22" ht="21.75" customHeight="1" x14ac:dyDescent="0.25">
      <c r="A196" s="4">
        <v>184</v>
      </c>
      <c r="B196" s="9"/>
      <c r="C196" s="23"/>
      <c r="D196" s="12"/>
      <c r="E196" s="12"/>
      <c r="F196" s="3"/>
      <c r="G196" s="5" t="s">
        <v>38</v>
      </c>
      <c r="H196" s="21" t="str">
        <f t="shared" si="16"/>
        <v/>
      </c>
      <c r="I196" s="21" t="str">
        <f t="shared" si="18"/>
        <v/>
      </c>
      <c r="J196" s="21" t="s">
        <v>39</v>
      </c>
      <c r="K196" s="24"/>
      <c r="L196" s="21" t="str">
        <f t="shared" si="17"/>
        <v/>
      </c>
      <c r="M196" s="24"/>
      <c r="N196" s="24"/>
      <c r="O196" s="21" t="str">
        <f t="shared" si="19"/>
        <v/>
      </c>
      <c r="P196" s="21" t="str">
        <f t="shared" si="20"/>
        <v/>
      </c>
      <c r="Q196" s="18">
        <f t="shared" si="21"/>
        <v>1</v>
      </c>
      <c r="R196" s="1">
        <f t="shared" si="22"/>
        <v>7</v>
      </c>
      <c r="S196" s="1">
        <f t="shared" si="23"/>
        <v>1</v>
      </c>
      <c r="T196" s="1">
        <f>COUNTIF(【編集不可】祝日一覧!$B$1:$B$23,$E196)</f>
        <v>0</v>
      </c>
      <c r="U196" s="1">
        <f>COUNTIF(【編集不可】祝日一覧!$B$1:$B$23,$Q196)</f>
        <v>0</v>
      </c>
      <c r="V196" s="1" t="str">
        <f ca="1">$B196&amp;"-"&amp;COUNTIF($B$13:INDIRECT("B"&amp;12+A196),B196)</f>
        <v>-0</v>
      </c>
    </row>
    <row r="197" spans="1:22" ht="21.75" customHeight="1" x14ac:dyDescent="0.25">
      <c r="A197" s="4">
        <v>185</v>
      </c>
      <c r="B197" s="9"/>
      <c r="C197" s="23"/>
      <c r="D197" s="12"/>
      <c r="E197" s="12"/>
      <c r="F197" s="3"/>
      <c r="G197" s="5" t="s">
        <v>38</v>
      </c>
      <c r="H197" s="21" t="str">
        <f t="shared" si="16"/>
        <v/>
      </c>
      <c r="I197" s="21" t="str">
        <f t="shared" si="18"/>
        <v/>
      </c>
      <c r="J197" s="21" t="s">
        <v>39</v>
      </c>
      <c r="K197" s="24"/>
      <c r="L197" s="21" t="str">
        <f t="shared" si="17"/>
        <v/>
      </c>
      <c r="M197" s="24"/>
      <c r="N197" s="24"/>
      <c r="O197" s="21" t="str">
        <f t="shared" si="19"/>
        <v/>
      </c>
      <c r="P197" s="21" t="str">
        <f t="shared" si="20"/>
        <v/>
      </c>
      <c r="Q197" s="18">
        <f t="shared" si="21"/>
        <v>1</v>
      </c>
      <c r="R197" s="1">
        <f t="shared" si="22"/>
        <v>7</v>
      </c>
      <c r="S197" s="1">
        <f t="shared" si="23"/>
        <v>1</v>
      </c>
      <c r="T197" s="1">
        <f>COUNTIF(【編集不可】祝日一覧!$B$1:$B$23,$E197)</f>
        <v>0</v>
      </c>
      <c r="U197" s="1">
        <f>COUNTIF(【編集不可】祝日一覧!$B$1:$B$23,$Q197)</f>
        <v>0</v>
      </c>
      <c r="V197" s="1" t="str">
        <f ca="1">$B197&amp;"-"&amp;COUNTIF($B$13:INDIRECT("B"&amp;12+A197),B197)</f>
        <v>-0</v>
      </c>
    </row>
    <row r="198" spans="1:22" ht="21.75" customHeight="1" x14ac:dyDescent="0.25">
      <c r="A198" s="4">
        <v>186</v>
      </c>
      <c r="B198" s="9"/>
      <c r="C198" s="23"/>
      <c r="D198" s="12"/>
      <c r="E198" s="12"/>
      <c r="F198" s="3"/>
      <c r="G198" s="5" t="s">
        <v>38</v>
      </c>
      <c r="H198" s="21" t="str">
        <f t="shared" si="16"/>
        <v/>
      </c>
      <c r="I198" s="21" t="str">
        <f t="shared" si="18"/>
        <v/>
      </c>
      <c r="J198" s="21" t="s">
        <v>39</v>
      </c>
      <c r="K198" s="24"/>
      <c r="L198" s="21" t="str">
        <f t="shared" si="17"/>
        <v/>
      </c>
      <c r="M198" s="24"/>
      <c r="N198" s="24"/>
      <c r="O198" s="21" t="str">
        <f t="shared" si="19"/>
        <v/>
      </c>
      <c r="P198" s="21" t="str">
        <f t="shared" si="20"/>
        <v/>
      </c>
      <c r="Q198" s="18">
        <f t="shared" si="21"/>
        <v>1</v>
      </c>
      <c r="R198" s="1">
        <f t="shared" si="22"/>
        <v>7</v>
      </c>
      <c r="S198" s="1">
        <f t="shared" si="23"/>
        <v>1</v>
      </c>
      <c r="T198" s="1">
        <f>COUNTIF(【編集不可】祝日一覧!$B$1:$B$23,$E198)</f>
        <v>0</v>
      </c>
      <c r="U198" s="1">
        <f>COUNTIF(【編集不可】祝日一覧!$B$1:$B$23,$Q198)</f>
        <v>0</v>
      </c>
      <c r="V198" s="1" t="str">
        <f ca="1">$B198&amp;"-"&amp;COUNTIF($B$13:INDIRECT("B"&amp;12+A198),B198)</f>
        <v>-0</v>
      </c>
    </row>
    <row r="199" spans="1:22" ht="21.75" customHeight="1" x14ac:dyDescent="0.25">
      <c r="A199" s="4">
        <v>187</v>
      </c>
      <c r="B199" s="9"/>
      <c r="C199" s="23"/>
      <c r="D199" s="12"/>
      <c r="E199" s="12"/>
      <c r="F199" s="3"/>
      <c r="G199" s="5" t="s">
        <v>38</v>
      </c>
      <c r="H199" s="21" t="str">
        <f t="shared" si="16"/>
        <v/>
      </c>
      <c r="I199" s="21" t="str">
        <f t="shared" si="18"/>
        <v/>
      </c>
      <c r="J199" s="21" t="s">
        <v>39</v>
      </c>
      <c r="K199" s="24"/>
      <c r="L199" s="21" t="str">
        <f t="shared" si="17"/>
        <v/>
      </c>
      <c r="M199" s="24"/>
      <c r="N199" s="24"/>
      <c r="O199" s="21" t="str">
        <f t="shared" si="19"/>
        <v/>
      </c>
      <c r="P199" s="21" t="str">
        <f t="shared" si="20"/>
        <v/>
      </c>
      <c r="Q199" s="18">
        <f t="shared" si="21"/>
        <v>1</v>
      </c>
      <c r="R199" s="1">
        <f t="shared" si="22"/>
        <v>7</v>
      </c>
      <c r="S199" s="1">
        <f t="shared" si="23"/>
        <v>1</v>
      </c>
      <c r="T199" s="1">
        <f>COUNTIF(【編集不可】祝日一覧!$B$1:$B$23,$E199)</f>
        <v>0</v>
      </c>
      <c r="U199" s="1">
        <f>COUNTIF(【編集不可】祝日一覧!$B$1:$B$23,$Q199)</f>
        <v>0</v>
      </c>
      <c r="V199" s="1" t="str">
        <f ca="1">$B199&amp;"-"&amp;COUNTIF($B$13:INDIRECT("B"&amp;12+A199),B199)</f>
        <v>-0</v>
      </c>
    </row>
    <row r="200" spans="1:22" ht="21.75" customHeight="1" x14ac:dyDescent="0.25">
      <c r="A200" s="4">
        <v>188</v>
      </c>
      <c r="B200" s="9"/>
      <c r="C200" s="23"/>
      <c r="D200" s="12"/>
      <c r="E200" s="12"/>
      <c r="F200" s="3"/>
      <c r="G200" s="5" t="s">
        <v>38</v>
      </c>
      <c r="H200" s="21" t="str">
        <f t="shared" si="16"/>
        <v/>
      </c>
      <c r="I200" s="21" t="str">
        <f t="shared" si="18"/>
        <v/>
      </c>
      <c r="J200" s="21" t="s">
        <v>39</v>
      </c>
      <c r="K200" s="24"/>
      <c r="L200" s="21" t="str">
        <f t="shared" si="17"/>
        <v/>
      </c>
      <c r="M200" s="24"/>
      <c r="N200" s="24"/>
      <c r="O200" s="21" t="str">
        <f t="shared" si="19"/>
        <v/>
      </c>
      <c r="P200" s="21" t="str">
        <f t="shared" si="20"/>
        <v/>
      </c>
      <c r="Q200" s="18">
        <f t="shared" si="21"/>
        <v>1</v>
      </c>
      <c r="R200" s="1">
        <f t="shared" si="22"/>
        <v>7</v>
      </c>
      <c r="S200" s="1">
        <f t="shared" si="23"/>
        <v>1</v>
      </c>
      <c r="T200" s="1">
        <f>COUNTIF(【編集不可】祝日一覧!$B$1:$B$23,$E200)</f>
        <v>0</v>
      </c>
      <c r="U200" s="1">
        <f>COUNTIF(【編集不可】祝日一覧!$B$1:$B$23,$Q200)</f>
        <v>0</v>
      </c>
      <c r="V200" s="1" t="str">
        <f ca="1">$B200&amp;"-"&amp;COUNTIF($B$13:INDIRECT("B"&amp;12+A200),B200)</f>
        <v>-0</v>
      </c>
    </row>
    <row r="201" spans="1:22" ht="21.75" customHeight="1" x14ac:dyDescent="0.25">
      <c r="A201" s="4">
        <v>189</v>
      </c>
      <c r="B201" s="9"/>
      <c r="C201" s="23"/>
      <c r="D201" s="12"/>
      <c r="E201" s="12"/>
      <c r="F201" s="3"/>
      <c r="G201" s="5" t="s">
        <v>38</v>
      </c>
      <c r="H201" s="21" t="str">
        <f t="shared" si="16"/>
        <v/>
      </c>
      <c r="I201" s="21" t="str">
        <f t="shared" si="18"/>
        <v/>
      </c>
      <c r="J201" s="21" t="s">
        <v>39</v>
      </c>
      <c r="K201" s="24"/>
      <c r="L201" s="21" t="str">
        <f t="shared" si="17"/>
        <v/>
      </c>
      <c r="M201" s="24"/>
      <c r="N201" s="24"/>
      <c r="O201" s="21" t="str">
        <f t="shared" si="19"/>
        <v/>
      </c>
      <c r="P201" s="21" t="str">
        <f t="shared" si="20"/>
        <v/>
      </c>
      <c r="Q201" s="18">
        <f t="shared" si="21"/>
        <v>1</v>
      </c>
      <c r="R201" s="1">
        <f t="shared" si="22"/>
        <v>7</v>
      </c>
      <c r="S201" s="1">
        <f t="shared" si="23"/>
        <v>1</v>
      </c>
      <c r="T201" s="1">
        <f>COUNTIF(【編集不可】祝日一覧!$B$1:$B$23,$E201)</f>
        <v>0</v>
      </c>
      <c r="U201" s="1">
        <f>COUNTIF(【編集不可】祝日一覧!$B$1:$B$23,$Q201)</f>
        <v>0</v>
      </c>
      <c r="V201" s="1" t="str">
        <f ca="1">$B201&amp;"-"&amp;COUNTIF($B$13:INDIRECT("B"&amp;12+A201),B201)</f>
        <v>-0</v>
      </c>
    </row>
    <row r="202" spans="1:22" ht="21.75" customHeight="1" x14ac:dyDescent="0.25">
      <c r="A202" s="4">
        <v>190</v>
      </c>
      <c r="B202" s="9"/>
      <c r="C202" s="23"/>
      <c r="D202" s="12"/>
      <c r="E202" s="12"/>
      <c r="F202" s="3"/>
      <c r="G202" s="5" t="s">
        <v>38</v>
      </c>
      <c r="H202" s="21" t="str">
        <f t="shared" si="16"/>
        <v/>
      </c>
      <c r="I202" s="21" t="str">
        <f t="shared" si="18"/>
        <v/>
      </c>
      <c r="J202" s="21" t="s">
        <v>39</v>
      </c>
      <c r="K202" s="24"/>
      <c r="L202" s="21" t="str">
        <f t="shared" si="17"/>
        <v/>
      </c>
      <c r="M202" s="24"/>
      <c r="N202" s="24"/>
      <c r="O202" s="21" t="str">
        <f t="shared" si="19"/>
        <v/>
      </c>
      <c r="P202" s="21" t="str">
        <f t="shared" si="20"/>
        <v/>
      </c>
      <c r="Q202" s="18">
        <f t="shared" si="21"/>
        <v>1</v>
      </c>
      <c r="R202" s="1">
        <f t="shared" si="22"/>
        <v>7</v>
      </c>
      <c r="S202" s="1">
        <f t="shared" si="23"/>
        <v>1</v>
      </c>
      <c r="T202" s="1">
        <f>COUNTIF(【編集不可】祝日一覧!$B$1:$B$23,$E202)</f>
        <v>0</v>
      </c>
      <c r="U202" s="1">
        <f>COUNTIF(【編集不可】祝日一覧!$B$1:$B$23,$Q202)</f>
        <v>0</v>
      </c>
      <c r="V202" s="1" t="str">
        <f ca="1">$B202&amp;"-"&amp;COUNTIF($B$13:INDIRECT("B"&amp;12+A202),B202)</f>
        <v>-0</v>
      </c>
    </row>
    <row r="203" spans="1:22" ht="21.75" customHeight="1" x14ac:dyDescent="0.25">
      <c r="A203" s="4">
        <v>191</v>
      </c>
      <c r="B203" s="9"/>
      <c r="C203" s="23"/>
      <c r="D203" s="12"/>
      <c r="E203" s="12"/>
      <c r="F203" s="3"/>
      <c r="G203" s="5" t="s">
        <v>38</v>
      </c>
      <c r="H203" s="21" t="str">
        <f t="shared" si="16"/>
        <v/>
      </c>
      <c r="I203" s="21" t="str">
        <f t="shared" si="18"/>
        <v/>
      </c>
      <c r="J203" s="21" t="s">
        <v>39</v>
      </c>
      <c r="K203" s="24"/>
      <c r="L203" s="21" t="str">
        <f t="shared" si="17"/>
        <v/>
      </c>
      <c r="M203" s="24"/>
      <c r="N203" s="24"/>
      <c r="O203" s="21" t="str">
        <f t="shared" si="19"/>
        <v/>
      </c>
      <c r="P203" s="21" t="str">
        <f t="shared" si="20"/>
        <v/>
      </c>
      <c r="Q203" s="18">
        <f t="shared" si="21"/>
        <v>1</v>
      </c>
      <c r="R203" s="1">
        <f t="shared" si="22"/>
        <v>7</v>
      </c>
      <c r="S203" s="1">
        <f t="shared" si="23"/>
        <v>1</v>
      </c>
      <c r="T203" s="1">
        <f>COUNTIF(【編集不可】祝日一覧!$B$1:$B$23,$E203)</f>
        <v>0</v>
      </c>
      <c r="U203" s="1">
        <f>COUNTIF(【編集不可】祝日一覧!$B$1:$B$23,$Q203)</f>
        <v>0</v>
      </c>
      <c r="V203" s="1" t="str">
        <f ca="1">$B203&amp;"-"&amp;COUNTIF($B$13:INDIRECT("B"&amp;12+A203),B203)</f>
        <v>-0</v>
      </c>
    </row>
    <row r="204" spans="1:22" ht="21.75" customHeight="1" x14ac:dyDescent="0.25">
      <c r="A204" s="4">
        <v>192</v>
      </c>
      <c r="B204" s="9"/>
      <c r="C204" s="23"/>
      <c r="D204" s="12"/>
      <c r="E204" s="12"/>
      <c r="F204" s="3"/>
      <c r="G204" s="5" t="s">
        <v>38</v>
      </c>
      <c r="H204" s="21" t="str">
        <f t="shared" si="16"/>
        <v/>
      </c>
      <c r="I204" s="21" t="str">
        <f t="shared" si="18"/>
        <v/>
      </c>
      <c r="J204" s="21" t="s">
        <v>39</v>
      </c>
      <c r="K204" s="24"/>
      <c r="L204" s="21" t="str">
        <f t="shared" si="17"/>
        <v/>
      </c>
      <c r="M204" s="24"/>
      <c r="N204" s="24"/>
      <c r="O204" s="21" t="str">
        <f t="shared" si="19"/>
        <v/>
      </c>
      <c r="P204" s="21" t="str">
        <f t="shared" si="20"/>
        <v/>
      </c>
      <c r="Q204" s="18">
        <f t="shared" si="21"/>
        <v>1</v>
      </c>
      <c r="R204" s="1">
        <f t="shared" si="22"/>
        <v>7</v>
      </c>
      <c r="S204" s="1">
        <f t="shared" si="23"/>
        <v>1</v>
      </c>
      <c r="T204" s="1">
        <f>COUNTIF(【編集不可】祝日一覧!$B$1:$B$23,$E204)</f>
        <v>0</v>
      </c>
      <c r="U204" s="1">
        <f>COUNTIF(【編集不可】祝日一覧!$B$1:$B$23,$Q204)</f>
        <v>0</v>
      </c>
      <c r="V204" s="1" t="str">
        <f ca="1">$B204&amp;"-"&amp;COUNTIF($B$13:INDIRECT("B"&amp;12+A204),B204)</f>
        <v>-0</v>
      </c>
    </row>
    <row r="205" spans="1:22" ht="21.75" customHeight="1" x14ac:dyDescent="0.25">
      <c r="A205" s="4">
        <v>193</v>
      </c>
      <c r="B205" s="9"/>
      <c r="C205" s="23"/>
      <c r="D205" s="12"/>
      <c r="E205" s="12"/>
      <c r="F205" s="3"/>
      <c r="G205" s="5" t="s">
        <v>38</v>
      </c>
      <c r="H205" s="21" t="str">
        <f t="shared" ref="H205:H268" si="24">IF($E205="","",IF($R205=7,"休日",IF(AND($T205=1,$S205=7),"休日",IF(AND($R205=1,$U205=1),"休日",IF(AND($T205=1,$U205=1),"休日","平日")))))</f>
        <v/>
      </c>
      <c r="I205" s="21" t="str">
        <f t="shared" si="18"/>
        <v/>
      </c>
      <c r="J205" s="21" t="s">
        <v>39</v>
      </c>
      <c r="K205" s="24"/>
      <c r="L205" s="21" t="str">
        <f t="shared" ref="L205:L268" si="25">IF($B205="","","～")</f>
        <v/>
      </c>
      <c r="M205" s="24"/>
      <c r="N205" s="24"/>
      <c r="O205" s="21" t="str">
        <f t="shared" si="19"/>
        <v/>
      </c>
      <c r="P205" s="21" t="str">
        <f t="shared" si="20"/>
        <v/>
      </c>
      <c r="Q205" s="18">
        <f t="shared" si="21"/>
        <v>1</v>
      </c>
      <c r="R205" s="1">
        <f t="shared" si="22"/>
        <v>7</v>
      </c>
      <c r="S205" s="1">
        <f t="shared" si="23"/>
        <v>1</v>
      </c>
      <c r="T205" s="1">
        <f>COUNTIF(【編集不可】祝日一覧!$B$1:$B$23,$E205)</f>
        <v>0</v>
      </c>
      <c r="U205" s="1">
        <f>COUNTIF(【編集不可】祝日一覧!$B$1:$B$23,$Q205)</f>
        <v>0</v>
      </c>
      <c r="V205" s="1" t="str">
        <f ca="1">$B205&amp;"-"&amp;COUNTIF($B$13:INDIRECT("B"&amp;12+A205),B205)</f>
        <v>-0</v>
      </c>
    </row>
    <row r="206" spans="1:22" ht="21.75" customHeight="1" x14ac:dyDescent="0.25">
      <c r="A206" s="4">
        <v>194</v>
      </c>
      <c r="B206" s="9"/>
      <c r="C206" s="23"/>
      <c r="D206" s="12"/>
      <c r="E206" s="12"/>
      <c r="F206" s="3"/>
      <c r="G206" s="5" t="s">
        <v>38</v>
      </c>
      <c r="H206" s="21" t="str">
        <f t="shared" si="24"/>
        <v/>
      </c>
      <c r="I206" s="21" t="str">
        <f t="shared" ref="I206:I269" si="26">IF($F206="","",IF($H206="平日",2*$F206,IF($H206="休日",1*$F206,"")))</f>
        <v/>
      </c>
      <c r="J206" s="21" t="s">
        <v>39</v>
      </c>
      <c r="K206" s="24"/>
      <c r="L206" s="21" t="str">
        <f t="shared" si="25"/>
        <v/>
      </c>
      <c r="M206" s="24"/>
      <c r="N206" s="24"/>
      <c r="O206" s="21" t="str">
        <f t="shared" ref="O206:O269" si="27">IF(AND($K206="",$M206="",$N206=""),"",IF($N206="",$M206-$K206+1,IF(AND($K206="",$M206=""),LEN(TRIM(N206))-LEN(SUBSTITUTE(TRIM(N206),",",""))+1,$M206-$K206+1+LEN(TRIM(N206))-LEN(SUBSTITUTE(TRIM(N206),",",""))+1)))</f>
        <v/>
      </c>
      <c r="P206" s="21" t="str">
        <f t="shared" ref="P206:P269" si="28">IFERROR($I206-$O206,"")</f>
        <v/>
      </c>
      <c r="Q206" s="18">
        <f t="shared" ref="Q206:Q269" si="29">$E206+1</f>
        <v>1</v>
      </c>
      <c r="R206" s="1">
        <f t="shared" ref="R206:R269" si="30">WEEKDAY($E206,1)</f>
        <v>7</v>
      </c>
      <c r="S206" s="1">
        <f t="shared" ref="S206:S269" si="31">WEEKDAY($Q206,1)</f>
        <v>1</v>
      </c>
      <c r="T206" s="1">
        <f>COUNTIF(【編集不可】祝日一覧!$B$1:$B$23,$E206)</f>
        <v>0</v>
      </c>
      <c r="U206" s="1">
        <f>COUNTIF(【編集不可】祝日一覧!$B$1:$B$23,$Q206)</f>
        <v>0</v>
      </c>
      <c r="V206" s="1" t="str">
        <f ca="1">$B206&amp;"-"&amp;COUNTIF($B$13:INDIRECT("B"&amp;12+A206),B206)</f>
        <v>-0</v>
      </c>
    </row>
    <row r="207" spans="1:22" ht="21.75" customHeight="1" x14ac:dyDescent="0.25">
      <c r="A207" s="4">
        <v>195</v>
      </c>
      <c r="B207" s="9"/>
      <c r="C207" s="23"/>
      <c r="D207" s="12"/>
      <c r="E207" s="12"/>
      <c r="F207" s="3"/>
      <c r="G207" s="5" t="s">
        <v>38</v>
      </c>
      <c r="H207" s="21" t="str">
        <f t="shared" si="24"/>
        <v/>
      </c>
      <c r="I207" s="21" t="str">
        <f t="shared" si="26"/>
        <v/>
      </c>
      <c r="J207" s="21" t="s">
        <v>39</v>
      </c>
      <c r="K207" s="24"/>
      <c r="L207" s="21" t="str">
        <f t="shared" si="25"/>
        <v/>
      </c>
      <c r="M207" s="24"/>
      <c r="N207" s="24"/>
      <c r="O207" s="21" t="str">
        <f t="shared" si="27"/>
        <v/>
      </c>
      <c r="P207" s="21" t="str">
        <f t="shared" si="28"/>
        <v/>
      </c>
      <c r="Q207" s="18">
        <f t="shared" si="29"/>
        <v>1</v>
      </c>
      <c r="R207" s="1">
        <f t="shared" si="30"/>
        <v>7</v>
      </c>
      <c r="S207" s="1">
        <f t="shared" si="31"/>
        <v>1</v>
      </c>
      <c r="T207" s="1">
        <f>COUNTIF(【編集不可】祝日一覧!$B$1:$B$23,$E207)</f>
        <v>0</v>
      </c>
      <c r="U207" s="1">
        <f>COUNTIF(【編集不可】祝日一覧!$B$1:$B$23,$Q207)</f>
        <v>0</v>
      </c>
      <c r="V207" s="1" t="str">
        <f ca="1">$B207&amp;"-"&amp;COUNTIF($B$13:INDIRECT("B"&amp;12+A207),B207)</f>
        <v>-0</v>
      </c>
    </row>
    <row r="208" spans="1:22" ht="21.75" customHeight="1" x14ac:dyDescent="0.25">
      <c r="A208" s="4">
        <v>196</v>
      </c>
      <c r="B208" s="9"/>
      <c r="C208" s="23"/>
      <c r="D208" s="12"/>
      <c r="E208" s="12"/>
      <c r="F208" s="3"/>
      <c r="G208" s="5" t="s">
        <v>38</v>
      </c>
      <c r="H208" s="21" t="str">
        <f t="shared" si="24"/>
        <v/>
      </c>
      <c r="I208" s="21" t="str">
        <f t="shared" si="26"/>
        <v/>
      </c>
      <c r="J208" s="21" t="s">
        <v>39</v>
      </c>
      <c r="K208" s="24"/>
      <c r="L208" s="21" t="str">
        <f t="shared" si="25"/>
        <v/>
      </c>
      <c r="M208" s="24"/>
      <c r="N208" s="24"/>
      <c r="O208" s="21" t="str">
        <f t="shared" si="27"/>
        <v/>
      </c>
      <c r="P208" s="21" t="str">
        <f t="shared" si="28"/>
        <v/>
      </c>
      <c r="Q208" s="18">
        <f t="shared" si="29"/>
        <v>1</v>
      </c>
      <c r="R208" s="1">
        <f t="shared" si="30"/>
        <v>7</v>
      </c>
      <c r="S208" s="1">
        <f t="shared" si="31"/>
        <v>1</v>
      </c>
      <c r="T208" s="1">
        <f>COUNTIF(【編集不可】祝日一覧!$B$1:$B$23,$E208)</f>
        <v>0</v>
      </c>
      <c r="U208" s="1">
        <f>COUNTIF(【編集不可】祝日一覧!$B$1:$B$23,$Q208)</f>
        <v>0</v>
      </c>
      <c r="V208" s="1" t="str">
        <f ca="1">$B208&amp;"-"&amp;COUNTIF($B$13:INDIRECT("B"&amp;12+A208),B208)</f>
        <v>-0</v>
      </c>
    </row>
    <row r="209" spans="1:22" ht="21.75" customHeight="1" x14ac:dyDescent="0.25">
      <c r="A209" s="4">
        <v>197</v>
      </c>
      <c r="B209" s="9"/>
      <c r="C209" s="23"/>
      <c r="D209" s="12"/>
      <c r="E209" s="12"/>
      <c r="F209" s="3"/>
      <c r="G209" s="5" t="s">
        <v>38</v>
      </c>
      <c r="H209" s="21" t="str">
        <f t="shared" si="24"/>
        <v/>
      </c>
      <c r="I209" s="21" t="str">
        <f t="shared" si="26"/>
        <v/>
      </c>
      <c r="J209" s="21" t="s">
        <v>39</v>
      </c>
      <c r="K209" s="24"/>
      <c r="L209" s="21" t="str">
        <f t="shared" si="25"/>
        <v/>
      </c>
      <c r="M209" s="24"/>
      <c r="N209" s="24"/>
      <c r="O209" s="21" t="str">
        <f t="shared" si="27"/>
        <v/>
      </c>
      <c r="P209" s="21" t="str">
        <f t="shared" si="28"/>
        <v/>
      </c>
      <c r="Q209" s="18">
        <f t="shared" si="29"/>
        <v>1</v>
      </c>
      <c r="R209" s="1">
        <f t="shared" si="30"/>
        <v>7</v>
      </c>
      <c r="S209" s="1">
        <f t="shared" si="31"/>
        <v>1</v>
      </c>
      <c r="T209" s="1">
        <f>COUNTIF(【編集不可】祝日一覧!$B$1:$B$23,$E209)</f>
        <v>0</v>
      </c>
      <c r="U209" s="1">
        <f>COUNTIF(【編集不可】祝日一覧!$B$1:$B$23,$Q209)</f>
        <v>0</v>
      </c>
      <c r="V209" s="1" t="str">
        <f ca="1">$B209&amp;"-"&amp;COUNTIF($B$13:INDIRECT("B"&amp;12+A209),B209)</f>
        <v>-0</v>
      </c>
    </row>
    <row r="210" spans="1:22" ht="21.75" customHeight="1" x14ac:dyDescent="0.25">
      <c r="A210" s="4">
        <v>198</v>
      </c>
      <c r="B210" s="9"/>
      <c r="C210" s="23"/>
      <c r="D210" s="12"/>
      <c r="E210" s="12"/>
      <c r="F210" s="3"/>
      <c r="G210" s="5" t="s">
        <v>38</v>
      </c>
      <c r="H210" s="21" t="str">
        <f t="shared" si="24"/>
        <v/>
      </c>
      <c r="I210" s="21" t="str">
        <f t="shared" si="26"/>
        <v/>
      </c>
      <c r="J210" s="21" t="s">
        <v>39</v>
      </c>
      <c r="K210" s="24"/>
      <c r="L210" s="21" t="str">
        <f t="shared" si="25"/>
        <v/>
      </c>
      <c r="M210" s="24"/>
      <c r="N210" s="24"/>
      <c r="O210" s="21" t="str">
        <f t="shared" si="27"/>
        <v/>
      </c>
      <c r="P210" s="21" t="str">
        <f t="shared" si="28"/>
        <v/>
      </c>
      <c r="Q210" s="18">
        <f t="shared" si="29"/>
        <v>1</v>
      </c>
      <c r="R210" s="1">
        <f t="shared" si="30"/>
        <v>7</v>
      </c>
      <c r="S210" s="1">
        <f t="shared" si="31"/>
        <v>1</v>
      </c>
      <c r="T210" s="1">
        <f>COUNTIF(【編集不可】祝日一覧!$B$1:$B$23,$E210)</f>
        <v>0</v>
      </c>
      <c r="U210" s="1">
        <f>COUNTIF(【編集不可】祝日一覧!$B$1:$B$23,$Q210)</f>
        <v>0</v>
      </c>
      <c r="V210" s="1" t="str">
        <f ca="1">$B210&amp;"-"&amp;COUNTIF($B$13:INDIRECT("B"&amp;12+A210),B210)</f>
        <v>-0</v>
      </c>
    </row>
    <row r="211" spans="1:22" ht="21.75" customHeight="1" x14ac:dyDescent="0.25">
      <c r="A211" s="4">
        <v>199</v>
      </c>
      <c r="B211" s="9"/>
      <c r="C211" s="23"/>
      <c r="D211" s="12"/>
      <c r="E211" s="12"/>
      <c r="F211" s="3"/>
      <c r="G211" s="5" t="s">
        <v>38</v>
      </c>
      <c r="H211" s="21" t="str">
        <f t="shared" si="24"/>
        <v/>
      </c>
      <c r="I211" s="21" t="str">
        <f t="shared" si="26"/>
        <v/>
      </c>
      <c r="J211" s="21" t="s">
        <v>39</v>
      </c>
      <c r="K211" s="24"/>
      <c r="L211" s="21" t="str">
        <f t="shared" si="25"/>
        <v/>
      </c>
      <c r="M211" s="24"/>
      <c r="N211" s="24"/>
      <c r="O211" s="21" t="str">
        <f t="shared" si="27"/>
        <v/>
      </c>
      <c r="P211" s="21" t="str">
        <f t="shared" si="28"/>
        <v/>
      </c>
      <c r="Q211" s="18">
        <f t="shared" si="29"/>
        <v>1</v>
      </c>
      <c r="R211" s="1">
        <f t="shared" si="30"/>
        <v>7</v>
      </c>
      <c r="S211" s="1">
        <f t="shared" si="31"/>
        <v>1</v>
      </c>
      <c r="T211" s="1">
        <f>COUNTIF(【編集不可】祝日一覧!$B$1:$B$23,$E211)</f>
        <v>0</v>
      </c>
      <c r="U211" s="1">
        <f>COUNTIF(【編集不可】祝日一覧!$B$1:$B$23,$Q211)</f>
        <v>0</v>
      </c>
      <c r="V211" s="1" t="str">
        <f ca="1">$B211&amp;"-"&amp;COUNTIF($B$13:INDIRECT("B"&amp;12+A211),B211)</f>
        <v>-0</v>
      </c>
    </row>
    <row r="212" spans="1:22" ht="21.75" customHeight="1" x14ac:dyDescent="0.25">
      <c r="A212" s="4">
        <v>200</v>
      </c>
      <c r="B212" s="9"/>
      <c r="C212" s="23"/>
      <c r="D212" s="12"/>
      <c r="E212" s="12"/>
      <c r="F212" s="3"/>
      <c r="G212" s="5" t="s">
        <v>38</v>
      </c>
      <c r="H212" s="21" t="str">
        <f t="shared" si="24"/>
        <v/>
      </c>
      <c r="I212" s="21" t="str">
        <f t="shared" si="26"/>
        <v/>
      </c>
      <c r="J212" s="21" t="s">
        <v>39</v>
      </c>
      <c r="K212" s="24"/>
      <c r="L212" s="21" t="str">
        <f t="shared" si="25"/>
        <v/>
      </c>
      <c r="M212" s="24"/>
      <c r="N212" s="24"/>
      <c r="O212" s="21" t="str">
        <f t="shared" si="27"/>
        <v/>
      </c>
      <c r="P212" s="21" t="str">
        <f t="shared" si="28"/>
        <v/>
      </c>
      <c r="Q212" s="18">
        <f t="shared" si="29"/>
        <v>1</v>
      </c>
      <c r="R212" s="1">
        <f t="shared" si="30"/>
        <v>7</v>
      </c>
      <c r="S212" s="1">
        <f t="shared" si="31"/>
        <v>1</v>
      </c>
      <c r="T212" s="1">
        <f>COUNTIF(【編集不可】祝日一覧!$B$1:$B$23,$E212)</f>
        <v>0</v>
      </c>
      <c r="U212" s="1">
        <f>COUNTIF(【編集不可】祝日一覧!$B$1:$B$23,$Q212)</f>
        <v>0</v>
      </c>
      <c r="V212" s="1" t="str">
        <f ca="1">$B212&amp;"-"&amp;COUNTIF($B$13:INDIRECT("B"&amp;12+A212),B212)</f>
        <v>-0</v>
      </c>
    </row>
    <row r="213" spans="1:22" ht="21.75" customHeight="1" x14ac:dyDescent="0.25">
      <c r="A213" s="4">
        <v>201</v>
      </c>
      <c r="B213" s="9"/>
      <c r="C213" s="23"/>
      <c r="D213" s="12"/>
      <c r="E213" s="12"/>
      <c r="F213" s="3"/>
      <c r="G213" s="5" t="s">
        <v>38</v>
      </c>
      <c r="H213" s="21" t="str">
        <f t="shared" si="24"/>
        <v/>
      </c>
      <c r="I213" s="21" t="str">
        <f t="shared" si="26"/>
        <v/>
      </c>
      <c r="J213" s="21" t="s">
        <v>39</v>
      </c>
      <c r="K213" s="24"/>
      <c r="L213" s="21" t="str">
        <f t="shared" si="25"/>
        <v/>
      </c>
      <c r="M213" s="24"/>
      <c r="N213" s="24"/>
      <c r="O213" s="21" t="str">
        <f t="shared" si="27"/>
        <v/>
      </c>
      <c r="P213" s="21" t="str">
        <f t="shared" si="28"/>
        <v/>
      </c>
      <c r="Q213" s="18">
        <f t="shared" si="29"/>
        <v>1</v>
      </c>
      <c r="R213" s="1">
        <f t="shared" si="30"/>
        <v>7</v>
      </c>
      <c r="S213" s="1">
        <f t="shared" si="31"/>
        <v>1</v>
      </c>
      <c r="T213" s="1">
        <f>COUNTIF(【編集不可】祝日一覧!$B$1:$B$23,$E213)</f>
        <v>0</v>
      </c>
      <c r="U213" s="1">
        <f>COUNTIF(【編集不可】祝日一覧!$B$1:$B$23,$Q213)</f>
        <v>0</v>
      </c>
      <c r="V213" s="1" t="str">
        <f ca="1">$B213&amp;"-"&amp;COUNTIF($B$13:INDIRECT("B"&amp;12+A213),B213)</f>
        <v>-0</v>
      </c>
    </row>
    <row r="214" spans="1:22" ht="21.75" customHeight="1" x14ac:dyDescent="0.25">
      <c r="A214" s="4">
        <v>202</v>
      </c>
      <c r="B214" s="9"/>
      <c r="C214" s="23"/>
      <c r="D214" s="12"/>
      <c r="E214" s="12"/>
      <c r="F214" s="3"/>
      <c r="G214" s="5" t="s">
        <v>38</v>
      </c>
      <c r="H214" s="21" t="str">
        <f t="shared" si="24"/>
        <v/>
      </c>
      <c r="I214" s="21" t="str">
        <f t="shared" si="26"/>
        <v/>
      </c>
      <c r="J214" s="21" t="s">
        <v>39</v>
      </c>
      <c r="K214" s="24"/>
      <c r="L214" s="21" t="str">
        <f t="shared" si="25"/>
        <v/>
      </c>
      <c r="M214" s="24"/>
      <c r="N214" s="24"/>
      <c r="O214" s="21" t="str">
        <f t="shared" si="27"/>
        <v/>
      </c>
      <c r="P214" s="21" t="str">
        <f t="shared" si="28"/>
        <v/>
      </c>
      <c r="Q214" s="18">
        <f t="shared" si="29"/>
        <v>1</v>
      </c>
      <c r="R214" s="1">
        <f t="shared" si="30"/>
        <v>7</v>
      </c>
      <c r="S214" s="1">
        <f t="shared" si="31"/>
        <v>1</v>
      </c>
      <c r="T214" s="1">
        <f>COUNTIF(【編集不可】祝日一覧!$B$1:$B$23,$E214)</f>
        <v>0</v>
      </c>
      <c r="U214" s="1">
        <f>COUNTIF(【編集不可】祝日一覧!$B$1:$B$23,$Q214)</f>
        <v>0</v>
      </c>
      <c r="V214" s="1" t="str">
        <f ca="1">$B214&amp;"-"&amp;COUNTIF($B$13:INDIRECT("B"&amp;12+A214),B214)</f>
        <v>-0</v>
      </c>
    </row>
    <row r="215" spans="1:22" ht="21.75" customHeight="1" x14ac:dyDescent="0.25">
      <c r="A215" s="4">
        <v>203</v>
      </c>
      <c r="B215" s="9"/>
      <c r="C215" s="23"/>
      <c r="D215" s="12"/>
      <c r="E215" s="12"/>
      <c r="F215" s="3"/>
      <c r="G215" s="5" t="s">
        <v>38</v>
      </c>
      <c r="H215" s="21" t="str">
        <f t="shared" si="24"/>
        <v/>
      </c>
      <c r="I215" s="21" t="str">
        <f t="shared" si="26"/>
        <v/>
      </c>
      <c r="J215" s="21" t="s">
        <v>39</v>
      </c>
      <c r="K215" s="24"/>
      <c r="L215" s="21" t="str">
        <f t="shared" si="25"/>
        <v/>
      </c>
      <c r="M215" s="24"/>
      <c r="N215" s="24"/>
      <c r="O215" s="21" t="str">
        <f t="shared" si="27"/>
        <v/>
      </c>
      <c r="P215" s="21" t="str">
        <f t="shared" si="28"/>
        <v/>
      </c>
      <c r="Q215" s="18">
        <f t="shared" si="29"/>
        <v>1</v>
      </c>
      <c r="R215" s="1">
        <f t="shared" si="30"/>
        <v>7</v>
      </c>
      <c r="S215" s="1">
        <f t="shared" si="31"/>
        <v>1</v>
      </c>
      <c r="T215" s="1">
        <f>COUNTIF(【編集不可】祝日一覧!$B$1:$B$23,$E215)</f>
        <v>0</v>
      </c>
      <c r="U215" s="1">
        <f>COUNTIF(【編集不可】祝日一覧!$B$1:$B$23,$Q215)</f>
        <v>0</v>
      </c>
      <c r="V215" s="1" t="str">
        <f ca="1">$B215&amp;"-"&amp;COUNTIF($B$13:INDIRECT("B"&amp;12+A215),B215)</f>
        <v>-0</v>
      </c>
    </row>
    <row r="216" spans="1:22" ht="21.75" customHeight="1" x14ac:dyDescent="0.25">
      <c r="A216" s="4">
        <v>204</v>
      </c>
      <c r="B216" s="9"/>
      <c r="C216" s="23"/>
      <c r="D216" s="12"/>
      <c r="E216" s="12"/>
      <c r="F216" s="3"/>
      <c r="G216" s="5" t="s">
        <v>38</v>
      </c>
      <c r="H216" s="21" t="str">
        <f t="shared" si="24"/>
        <v/>
      </c>
      <c r="I216" s="21" t="str">
        <f t="shared" si="26"/>
        <v/>
      </c>
      <c r="J216" s="21" t="s">
        <v>39</v>
      </c>
      <c r="K216" s="24"/>
      <c r="L216" s="21" t="str">
        <f t="shared" si="25"/>
        <v/>
      </c>
      <c r="M216" s="24"/>
      <c r="N216" s="24"/>
      <c r="O216" s="21" t="str">
        <f t="shared" si="27"/>
        <v/>
      </c>
      <c r="P216" s="21" t="str">
        <f t="shared" si="28"/>
        <v/>
      </c>
      <c r="Q216" s="18">
        <f t="shared" si="29"/>
        <v>1</v>
      </c>
      <c r="R216" s="1">
        <f t="shared" si="30"/>
        <v>7</v>
      </c>
      <c r="S216" s="1">
        <f t="shared" si="31"/>
        <v>1</v>
      </c>
      <c r="T216" s="1">
        <f>COUNTIF(【編集不可】祝日一覧!$B$1:$B$23,$E216)</f>
        <v>0</v>
      </c>
      <c r="U216" s="1">
        <f>COUNTIF(【編集不可】祝日一覧!$B$1:$B$23,$Q216)</f>
        <v>0</v>
      </c>
      <c r="V216" s="1" t="str">
        <f ca="1">$B216&amp;"-"&amp;COUNTIF($B$13:INDIRECT("B"&amp;12+A216),B216)</f>
        <v>-0</v>
      </c>
    </row>
    <row r="217" spans="1:22" ht="21.75" customHeight="1" x14ac:dyDescent="0.25">
      <c r="A217" s="4">
        <v>205</v>
      </c>
      <c r="B217" s="9"/>
      <c r="C217" s="23"/>
      <c r="D217" s="12"/>
      <c r="E217" s="12"/>
      <c r="F217" s="3"/>
      <c r="G217" s="5" t="s">
        <v>38</v>
      </c>
      <c r="H217" s="21" t="str">
        <f t="shared" si="24"/>
        <v/>
      </c>
      <c r="I217" s="21" t="str">
        <f t="shared" si="26"/>
        <v/>
      </c>
      <c r="J217" s="21" t="s">
        <v>39</v>
      </c>
      <c r="K217" s="24"/>
      <c r="L217" s="21" t="str">
        <f t="shared" si="25"/>
        <v/>
      </c>
      <c r="M217" s="24"/>
      <c r="N217" s="24"/>
      <c r="O217" s="21" t="str">
        <f t="shared" si="27"/>
        <v/>
      </c>
      <c r="P217" s="21" t="str">
        <f t="shared" si="28"/>
        <v/>
      </c>
      <c r="Q217" s="18">
        <f t="shared" si="29"/>
        <v>1</v>
      </c>
      <c r="R217" s="1">
        <f t="shared" si="30"/>
        <v>7</v>
      </c>
      <c r="S217" s="1">
        <f t="shared" si="31"/>
        <v>1</v>
      </c>
      <c r="T217" s="1">
        <f>COUNTIF(【編集不可】祝日一覧!$B$1:$B$23,$E217)</f>
        <v>0</v>
      </c>
      <c r="U217" s="1">
        <f>COUNTIF(【編集不可】祝日一覧!$B$1:$B$23,$Q217)</f>
        <v>0</v>
      </c>
      <c r="V217" s="1" t="str">
        <f ca="1">$B217&amp;"-"&amp;COUNTIF($B$13:INDIRECT("B"&amp;12+A217),B217)</f>
        <v>-0</v>
      </c>
    </row>
    <row r="218" spans="1:22" ht="21.75" customHeight="1" x14ac:dyDescent="0.25">
      <c r="A218" s="4">
        <v>206</v>
      </c>
      <c r="B218" s="9"/>
      <c r="C218" s="23"/>
      <c r="D218" s="12"/>
      <c r="E218" s="12"/>
      <c r="F218" s="3"/>
      <c r="G218" s="5" t="s">
        <v>38</v>
      </c>
      <c r="H218" s="21" t="str">
        <f t="shared" si="24"/>
        <v/>
      </c>
      <c r="I218" s="21" t="str">
        <f t="shared" si="26"/>
        <v/>
      </c>
      <c r="J218" s="21" t="s">
        <v>39</v>
      </c>
      <c r="K218" s="24"/>
      <c r="L218" s="21" t="str">
        <f t="shared" si="25"/>
        <v/>
      </c>
      <c r="M218" s="24"/>
      <c r="N218" s="24"/>
      <c r="O218" s="21" t="str">
        <f t="shared" si="27"/>
        <v/>
      </c>
      <c r="P218" s="21" t="str">
        <f t="shared" si="28"/>
        <v/>
      </c>
      <c r="Q218" s="18">
        <f t="shared" si="29"/>
        <v>1</v>
      </c>
      <c r="R218" s="1">
        <f t="shared" si="30"/>
        <v>7</v>
      </c>
      <c r="S218" s="1">
        <f t="shared" si="31"/>
        <v>1</v>
      </c>
      <c r="T218" s="1">
        <f>COUNTIF(【編集不可】祝日一覧!$B$1:$B$23,$E218)</f>
        <v>0</v>
      </c>
      <c r="U218" s="1">
        <f>COUNTIF(【編集不可】祝日一覧!$B$1:$B$23,$Q218)</f>
        <v>0</v>
      </c>
      <c r="V218" s="1" t="str">
        <f ca="1">$B218&amp;"-"&amp;COUNTIF($B$13:INDIRECT("B"&amp;12+A218),B218)</f>
        <v>-0</v>
      </c>
    </row>
    <row r="219" spans="1:22" ht="21.75" customHeight="1" x14ac:dyDescent="0.25">
      <c r="A219" s="4">
        <v>207</v>
      </c>
      <c r="B219" s="9"/>
      <c r="C219" s="23"/>
      <c r="D219" s="12"/>
      <c r="E219" s="12"/>
      <c r="F219" s="3"/>
      <c r="G219" s="5" t="s">
        <v>38</v>
      </c>
      <c r="H219" s="21" t="str">
        <f t="shared" si="24"/>
        <v/>
      </c>
      <c r="I219" s="21" t="str">
        <f t="shared" si="26"/>
        <v/>
      </c>
      <c r="J219" s="21" t="s">
        <v>39</v>
      </c>
      <c r="K219" s="24"/>
      <c r="L219" s="21" t="str">
        <f t="shared" si="25"/>
        <v/>
      </c>
      <c r="M219" s="24"/>
      <c r="N219" s="24"/>
      <c r="O219" s="21" t="str">
        <f t="shared" si="27"/>
        <v/>
      </c>
      <c r="P219" s="21" t="str">
        <f t="shared" si="28"/>
        <v/>
      </c>
      <c r="Q219" s="18">
        <f t="shared" si="29"/>
        <v>1</v>
      </c>
      <c r="R219" s="1">
        <f t="shared" si="30"/>
        <v>7</v>
      </c>
      <c r="S219" s="1">
        <f t="shared" si="31"/>
        <v>1</v>
      </c>
      <c r="T219" s="1">
        <f>COUNTIF(【編集不可】祝日一覧!$B$1:$B$23,$E219)</f>
        <v>0</v>
      </c>
      <c r="U219" s="1">
        <f>COUNTIF(【編集不可】祝日一覧!$B$1:$B$23,$Q219)</f>
        <v>0</v>
      </c>
      <c r="V219" s="1" t="str">
        <f ca="1">$B219&amp;"-"&amp;COUNTIF($B$13:INDIRECT("B"&amp;12+A219),B219)</f>
        <v>-0</v>
      </c>
    </row>
    <row r="220" spans="1:22" ht="21.75" customHeight="1" x14ac:dyDescent="0.25">
      <c r="A220" s="4">
        <v>208</v>
      </c>
      <c r="B220" s="9"/>
      <c r="C220" s="23"/>
      <c r="D220" s="12"/>
      <c r="E220" s="12"/>
      <c r="F220" s="3"/>
      <c r="G220" s="5" t="s">
        <v>38</v>
      </c>
      <c r="H220" s="21" t="str">
        <f t="shared" si="24"/>
        <v/>
      </c>
      <c r="I220" s="21" t="str">
        <f t="shared" si="26"/>
        <v/>
      </c>
      <c r="J220" s="21" t="s">
        <v>39</v>
      </c>
      <c r="K220" s="24"/>
      <c r="L220" s="21" t="str">
        <f t="shared" si="25"/>
        <v/>
      </c>
      <c r="M220" s="24"/>
      <c r="N220" s="24"/>
      <c r="O220" s="21" t="str">
        <f t="shared" si="27"/>
        <v/>
      </c>
      <c r="P220" s="21" t="str">
        <f t="shared" si="28"/>
        <v/>
      </c>
      <c r="Q220" s="18">
        <f t="shared" si="29"/>
        <v>1</v>
      </c>
      <c r="R220" s="1">
        <f t="shared" si="30"/>
        <v>7</v>
      </c>
      <c r="S220" s="1">
        <f t="shared" si="31"/>
        <v>1</v>
      </c>
      <c r="T220" s="1">
        <f>COUNTIF(【編集不可】祝日一覧!$B$1:$B$23,$E220)</f>
        <v>0</v>
      </c>
      <c r="U220" s="1">
        <f>COUNTIF(【編集不可】祝日一覧!$B$1:$B$23,$Q220)</f>
        <v>0</v>
      </c>
      <c r="V220" s="1" t="str">
        <f ca="1">$B220&amp;"-"&amp;COUNTIF($B$13:INDIRECT("B"&amp;12+A220),B220)</f>
        <v>-0</v>
      </c>
    </row>
    <row r="221" spans="1:22" ht="21.75" customHeight="1" x14ac:dyDescent="0.25">
      <c r="A221" s="4">
        <v>209</v>
      </c>
      <c r="B221" s="9"/>
      <c r="C221" s="23"/>
      <c r="D221" s="12"/>
      <c r="E221" s="12"/>
      <c r="F221" s="3"/>
      <c r="G221" s="5" t="s">
        <v>38</v>
      </c>
      <c r="H221" s="21" t="str">
        <f t="shared" si="24"/>
        <v/>
      </c>
      <c r="I221" s="21" t="str">
        <f t="shared" si="26"/>
        <v/>
      </c>
      <c r="J221" s="21" t="s">
        <v>39</v>
      </c>
      <c r="K221" s="24"/>
      <c r="L221" s="21" t="str">
        <f t="shared" si="25"/>
        <v/>
      </c>
      <c r="M221" s="24"/>
      <c r="N221" s="24"/>
      <c r="O221" s="21" t="str">
        <f t="shared" si="27"/>
        <v/>
      </c>
      <c r="P221" s="21" t="str">
        <f t="shared" si="28"/>
        <v/>
      </c>
      <c r="Q221" s="18">
        <f t="shared" si="29"/>
        <v>1</v>
      </c>
      <c r="R221" s="1">
        <f t="shared" si="30"/>
        <v>7</v>
      </c>
      <c r="S221" s="1">
        <f t="shared" si="31"/>
        <v>1</v>
      </c>
      <c r="T221" s="1">
        <f>COUNTIF(【編集不可】祝日一覧!$B$1:$B$23,$E221)</f>
        <v>0</v>
      </c>
      <c r="U221" s="1">
        <f>COUNTIF(【編集不可】祝日一覧!$B$1:$B$23,$Q221)</f>
        <v>0</v>
      </c>
      <c r="V221" s="1" t="str">
        <f ca="1">$B221&amp;"-"&amp;COUNTIF($B$13:INDIRECT("B"&amp;12+A221),B221)</f>
        <v>-0</v>
      </c>
    </row>
    <row r="222" spans="1:22" ht="21.75" customHeight="1" x14ac:dyDescent="0.25">
      <c r="A222" s="4">
        <v>210</v>
      </c>
      <c r="B222" s="9"/>
      <c r="C222" s="23"/>
      <c r="D222" s="12"/>
      <c r="E222" s="12"/>
      <c r="F222" s="3"/>
      <c r="G222" s="5" t="s">
        <v>38</v>
      </c>
      <c r="H222" s="21" t="str">
        <f t="shared" si="24"/>
        <v/>
      </c>
      <c r="I222" s="21" t="str">
        <f t="shared" si="26"/>
        <v/>
      </c>
      <c r="J222" s="21" t="s">
        <v>39</v>
      </c>
      <c r="K222" s="24"/>
      <c r="L222" s="21" t="str">
        <f t="shared" si="25"/>
        <v/>
      </c>
      <c r="M222" s="24"/>
      <c r="N222" s="24"/>
      <c r="O222" s="21" t="str">
        <f t="shared" si="27"/>
        <v/>
      </c>
      <c r="P222" s="21" t="str">
        <f t="shared" si="28"/>
        <v/>
      </c>
      <c r="Q222" s="18">
        <f t="shared" si="29"/>
        <v>1</v>
      </c>
      <c r="R222" s="1">
        <f t="shared" si="30"/>
        <v>7</v>
      </c>
      <c r="S222" s="1">
        <f t="shared" si="31"/>
        <v>1</v>
      </c>
      <c r="T222" s="1">
        <f>COUNTIF(【編集不可】祝日一覧!$B$1:$B$23,$E222)</f>
        <v>0</v>
      </c>
      <c r="U222" s="1">
        <f>COUNTIF(【編集不可】祝日一覧!$B$1:$B$23,$Q222)</f>
        <v>0</v>
      </c>
      <c r="V222" s="1" t="str">
        <f ca="1">$B222&amp;"-"&amp;COUNTIF($B$13:INDIRECT("B"&amp;12+A222),B222)</f>
        <v>-0</v>
      </c>
    </row>
    <row r="223" spans="1:22" ht="21.75" customHeight="1" x14ac:dyDescent="0.25">
      <c r="A223" s="4">
        <v>211</v>
      </c>
      <c r="B223" s="9"/>
      <c r="C223" s="23"/>
      <c r="D223" s="12"/>
      <c r="E223" s="12"/>
      <c r="F223" s="3"/>
      <c r="G223" s="5" t="s">
        <v>38</v>
      </c>
      <c r="H223" s="21" t="str">
        <f t="shared" si="24"/>
        <v/>
      </c>
      <c r="I223" s="21" t="str">
        <f t="shared" si="26"/>
        <v/>
      </c>
      <c r="J223" s="21" t="s">
        <v>39</v>
      </c>
      <c r="K223" s="24"/>
      <c r="L223" s="21" t="str">
        <f t="shared" si="25"/>
        <v/>
      </c>
      <c r="M223" s="24"/>
      <c r="N223" s="24"/>
      <c r="O223" s="21" t="str">
        <f t="shared" si="27"/>
        <v/>
      </c>
      <c r="P223" s="21" t="str">
        <f t="shared" si="28"/>
        <v/>
      </c>
      <c r="Q223" s="18">
        <f t="shared" si="29"/>
        <v>1</v>
      </c>
      <c r="R223" s="1">
        <f t="shared" si="30"/>
        <v>7</v>
      </c>
      <c r="S223" s="1">
        <f t="shared" si="31"/>
        <v>1</v>
      </c>
      <c r="T223" s="1">
        <f>COUNTIF(【編集不可】祝日一覧!$B$1:$B$23,$E223)</f>
        <v>0</v>
      </c>
      <c r="U223" s="1">
        <f>COUNTIF(【編集不可】祝日一覧!$B$1:$B$23,$Q223)</f>
        <v>0</v>
      </c>
      <c r="V223" s="1" t="str">
        <f ca="1">$B223&amp;"-"&amp;COUNTIF($B$13:INDIRECT("B"&amp;12+A223),B223)</f>
        <v>-0</v>
      </c>
    </row>
    <row r="224" spans="1:22" ht="21.75" customHeight="1" x14ac:dyDescent="0.25">
      <c r="A224" s="4">
        <v>212</v>
      </c>
      <c r="B224" s="9"/>
      <c r="C224" s="23"/>
      <c r="D224" s="12"/>
      <c r="E224" s="12"/>
      <c r="F224" s="3"/>
      <c r="G224" s="5" t="s">
        <v>38</v>
      </c>
      <c r="H224" s="21" t="str">
        <f t="shared" si="24"/>
        <v/>
      </c>
      <c r="I224" s="21" t="str">
        <f t="shared" si="26"/>
        <v/>
      </c>
      <c r="J224" s="21" t="s">
        <v>39</v>
      </c>
      <c r="K224" s="24"/>
      <c r="L224" s="21" t="str">
        <f t="shared" si="25"/>
        <v/>
      </c>
      <c r="M224" s="24"/>
      <c r="N224" s="24"/>
      <c r="O224" s="21" t="str">
        <f t="shared" si="27"/>
        <v/>
      </c>
      <c r="P224" s="21" t="str">
        <f t="shared" si="28"/>
        <v/>
      </c>
      <c r="Q224" s="18">
        <f t="shared" si="29"/>
        <v>1</v>
      </c>
      <c r="R224" s="1">
        <f t="shared" si="30"/>
        <v>7</v>
      </c>
      <c r="S224" s="1">
        <f t="shared" si="31"/>
        <v>1</v>
      </c>
      <c r="T224" s="1">
        <f>COUNTIF(【編集不可】祝日一覧!$B$1:$B$23,$E224)</f>
        <v>0</v>
      </c>
      <c r="U224" s="1">
        <f>COUNTIF(【編集不可】祝日一覧!$B$1:$B$23,$Q224)</f>
        <v>0</v>
      </c>
      <c r="V224" s="1" t="str">
        <f ca="1">$B224&amp;"-"&amp;COUNTIF($B$13:INDIRECT("B"&amp;12+A224),B224)</f>
        <v>-0</v>
      </c>
    </row>
    <row r="225" spans="1:22" ht="21.75" customHeight="1" x14ac:dyDescent="0.25">
      <c r="A225" s="4">
        <v>213</v>
      </c>
      <c r="B225" s="9"/>
      <c r="C225" s="23"/>
      <c r="D225" s="12"/>
      <c r="E225" s="12"/>
      <c r="F225" s="3"/>
      <c r="G225" s="5" t="s">
        <v>38</v>
      </c>
      <c r="H225" s="21" t="str">
        <f t="shared" si="24"/>
        <v/>
      </c>
      <c r="I225" s="21" t="str">
        <f t="shared" si="26"/>
        <v/>
      </c>
      <c r="J225" s="21" t="s">
        <v>39</v>
      </c>
      <c r="K225" s="24"/>
      <c r="L225" s="21" t="str">
        <f t="shared" si="25"/>
        <v/>
      </c>
      <c r="M225" s="24"/>
      <c r="N225" s="24"/>
      <c r="O225" s="21" t="str">
        <f t="shared" si="27"/>
        <v/>
      </c>
      <c r="P225" s="21" t="str">
        <f t="shared" si="28"/>
        <v/>
      </c>
      <c r="Q225" s="18">
        <f t="shared" si="29"/>
        <v>1</v>
      </c>
      <c r="R225" s="1">
        <f t="shared" si="30"/>
        <v>7</v>
      </c>
      <c r="S225" s="1">
        <f t="shared" si="31"/>
        <v>1</v>
      </c>
      <c r="T225" s="1">
        <f>COUNTIF(【編集不可】祝日一覧!$B$1:$B$23,$E225)</f>
        <v>0</v>
      </c>
      <c r="U225" s="1">
        <f>COUNTIF(【編集不可】祝日一覧!$B$1:$B$23,$Q225)</f>
        <v>0</v>
      </c>
      <c r="V225" s="1" t="str">
        <f ca="1">$B225&amp;"-"&amp;COUNTIF($B$13:INDIRECT("B"&amp;12+A225),B225)</f>
        <v>-0</v>
      </c>
    </row>
    <row r="226" spans="1:22" ht="21.75" customHeight="1" x14ac:dyDescent="0.25">
      <c r="A226" s="4">
        <v>214</v>
      </c>
      <c r="B226" s="9"/>
      <c r="C226" s="23"/>
      <c r="D226" s="12"/>
      <c r="E226" s="12"/>
      <c r="F226" s="3"/>
      <c r="G226" s="5" t="s">
        <v>38</v>
      </c>
      <c r="H226" s="21" t="str">
        <f t="shared" si="24"/>
        <v/>
      </c>
      <c r="I226" s="21" t="str">
        <f t="shared" si="26"/>
        <v/>
      </c>
      <c r="J226" s="21" t="s">
        <v>39</v>
      </c>
      <c r="K226" s="24"/>
      <c r="L226" s="21" t="str">
        <f t="shared" si="25"/>
        <v/>
      </c>
      <c r="M226" s="24"/>
      <c r="N226" s="24"/>
      <c r="O226" s="21" t="str">
        <f t="shared" si="27"/>
        <v/>
      </c>
      <c r="P226" s="21" t="str">
        <f t="shared" si="28"/>
        <v/>
      </c>
      <c r="Q226" s="18">
        <f t="shared" si="29"/>
        <v>1</v>
      </c>
      <c r="R226" s="1">
        <f t="shared" si="30"/>
        <v>7</v>
      </c>
      <c r="S226" s="1">
        <f t="shared" si="31"/>
        <v>1</v>
      </c>
      <c r="T226" s="1">
        <f>COUNTIF(【編集不可】祝日一覧!$B$1:$B$23,$E226)</f>
        <v>0</v>
      </c>
      <c r="U226" s="1">
        <f>COUNTIF(【編集不可】祝日一覧!$B$1:$B$23,$Q226)</f>
        <v>0</v>
      </c>
      <c r="V226" s="1" t="str">
        <f ca="1">$B226&amp;"-"&amp;COUNTIF($B$13:INDIRECT("B"&amp;12+A226),B226)</f>
        <v>-0</v>
      </c>
    </row>
    <row r="227" spans="1:22" ht="21.75" customHeight="1" x14ac:dyDescent="0.25">
      <c r="A227" s="4">
        <v>215</v>
      </c>
      <c r="B227" s="9"/>
      <c r="C227" s="23"/>
      <c r="D227" s="12"/>
      <c r="E227" s="12"/>
      <c r="F227" s="3"/>
      <c r="G227" s="5" t="s">
        <v>38</v>
      </c>
      <c r="H227" s="21" t="str">
        <f t="shared" si="24"/>
        <v/>
      </c>
      <c r="I227" s="21" t="str">
        <f t="shared" si="26"/>
        <v/>
      </c>
      <c r="J227" s="21" t="s">
        <v>39</v>
      </c>
      <c r="K227" s="24"/>
      <c r="L227" s="21" t="str">
        <f t="shared" si="25"/>
        <v/>
      </c>
      <c r="M227" s="24"/>
      <c r="N227" s="24"/>
      <c r="O227" s="21" t="str">
        <f t="shared" si="27"/>
        <v/>
      </c>
      <c r="P227" s="21" t="str">
        <f t="shared" si="28"/>
        <v/>
      </c>
      <c r="Q227" s="18">
        <f t="shared" si="29"/>
        <v>1</v>
      </c>
      <c r="R227" s="1">
        <f t="shared" si="30"/>
        <v>7</v>
      </c>
      <c r="S227" s="1">
        <f t="shared" si="31"/>
        <v>1</v>
      </c>
      <c r="T227" s="1">
        <f>COUNTIF(【編集不可】祝日一覧!$B$1:$B$23,$E227)</f>
        <v>0</v>
      </c>
      <c r="U227" s="1">
        <f>COUNTIF(【編集不可】祝日一覧!$B$1:$B$23,$Q227)</f>
        <v>0</v>
      </c>
      <c r="V227" s="1" t="str">
        <f ca="1">$B227&amp;"-"&amp;COUNTIF($B$13:INDIRECT("B"&amp;12+A227),B227)</f>
        <v>-0</v>
      </c>
    </row>
    <row r="228" spans="1:22" ht="21.75" customHeight="1" x14ac:dyDescent="0.25">
      <c r="A228" s="4">
        <v>216</v>
      </c>
      <c r="B228" s="9"/>
      <c r="C228" s="23"/>
      <c r="D228" s="12"/>
      <c r="E228" s="12"/>
      <c r="F228" s="3"/>
      <c r="G228" s="5" t="s">
        <v>38</v>
      </c>
      <c r="H228" s="21" t="str">
        <f t="shared" si="24"/>
        <v/>
      </c>
      <c r="I228" s="21" t="str">
        <f t="shared" si="26"/>
        <v/>
      </c>
      <c r="J228" s="21" t="s">
        <v>39</v>
      </c>
      <c r="K228" s="24"/>
      <c r="L228" s="21" t="str">
        <f t="shared" si="25"/>
        <v/>
      </c>
      <c r="M228" s="24"/>
      <c r="N228" s="24"/>
      <c r="O228" s="21" t="str">
        <f t="shared" si="27"/>
        <v/>
      </c>
      <c r="P228" s="21" t="str">
        <f t="shared" si="28"/>
        <v/>
      </c>
      <c r="Q228" s="18">
        <f t="shared" si="29"/>
        <v>1</v>
      </c>
      <c r="R228" s="1">
        <f t="shared" si="30"/>
        <v>7</v>
      </c>
      <c r="S228" s="1">
        <f t="shared" si="31"/>
        <v>1</v>
      </c>
      <c r="T228" s="1">
        <f>COUNTIF(【編集不可】祝日一覧!$B$1:$B$23,$E228)</f>
        <v>0</v>
      </c>
      <c r="U228" s="1">
        <f>COUNTIF(【編集不可】祝日一覧!$B$1:$B$23,$Q228)</f>
        <v>0</v>
      </c>
      <c r="V228" s="1" t="str">
        <f ca="1">$B228&amp;"-"&amp;COUNTIF($B$13:INDIRECT("B"&amp;12+A228),B228)</f>
        <v>-0</v>
      </c>
    </row>
    <row r="229" spans="1:22" ht="21.75" customHeight="1" x14ac:dyDescent="0.25">
      <c r="A229" s="4">
        <v>217</v>
      </c>
      <c r="B229" s="9"/>
      <c r="C229" s="23"/>
      <c r="D229" s="12"/>
      <c r="E229" s="12"/>
      <c r="F229" s="3"/>
      <c r="G229" s="5" t="s">
        <v>38</v>
      </c>
      <c r="H229" s="21" t="str">
        <f t="shared" si="24"/>
        <v/>
      </c>
      <c r="I229" s="21" t="str">
        <f t="shared" si="26"/>
        <v/>
      </c>
      <c r="J229" s="21" t="s">
        <v>39</v>
      </c>
      <c r="K229" s="24"/>
      <c r="L229" s="21" t="str">
        <f t="shared" si="25"/>
        <v/>
      </c>
      <c r="M229" s="24"/>
      <c r="N229" s="24"/>
      <c r="O229" s="21" t="str">
        <f t="shared" si="27"/>
        <v/>
      </c>
      <c r="P229" s="21" t="str">
        <f t="shared" si="28"/>
        <v/>
      </c>
      <c r="Q229" s="18">
        <f t="shared" si="29"/>
        <v>1</v>
      </c>
      <c r="R229" s="1">
        <f t="shared" si="30"/>
        <v>7</v>
      </c>
      <c r="S229" s="1">
        <f t="shared" si="31"/>
        <v>1</v>
      </c>
      <c r="T229" s="1">
        <f>COUNTIF(【編集不可】祝日一覧!$B$1:$B$23,$E229)</f>
        <v>0</v>
      </c>
      <c r="U229" s="1">
        <f>COUNTIF(【編集不可】祝日一覧!$B$1:$B$23,$Q229)</f>
        <v>0</v>
      </c>
      <c r="V229" s="1" t="str">
        <f ca="1">$B229&amp;"-"&amp;COUNTIF($B$13:INDIRECT("B"&amp;12+A229),B229)</f>
        <v>-0</v>
      </c>
    </row>
    <row r="230" spans="1:22" ht="21.75" customHeight="1" x14ac:dyDescent="0.25">
      <c r="A230" s="4">
        <v>218</v>
      </c>
      <c r="B230" s="9"/>
      <c r="C230" s="23"/>
      <c r="D230" s="12"/>
      <c r="E230" s="12"/>
      <c r="F230" s="3"/>
      <c r="G230" s="5" t="s">
        <v>38</v>
      </c>
      <c r="H230" s="21" t="str">
        <f t="shared" si="24"/>
        <v/>
      </c>
      <c r="I230" s="21" t="str">
        <f t="shared" si="26"/>
        <v/>
      </c>
      <c r="J230" s="21" t="s">
        <v>39</v>
      </c>
      <c r="K230" s="24"/>
      <c r="L230" s="21" t="str">
        <f t="shared" si="25"/>
        <v/>
      </c>
      <c r="M230" s="24"/>
      <c r="N230" s="24"/>
      <c r="O230" s="21" t="str">
        <f t="shared" si="27"/>
        <v/>
      </c>
      <c r="P230" s="21" t="str">
        <f t="shared" si="28"/>
        <v/>
      </c>
      <c r="Q230" s="18">
        <f t="shared" si="29"/>
        <v>1</v>
      </c>
      <c r="R230" s="1">
        <f t="shared" si="30"/>
        <v>7</v>
      </c>
      <c r="S230" s="1">
        <f t="shared" si="31"/>
        <v>1</v>
      </c>
      <c r="T230" s="1">
        <f>COUNTIF(【編集不可】祝日一覧!$B$1:$B$23,$E230)</f>
        <v>0</v>
      </c>
      <c r="U230" s="1">
        <f>COUNTIF(【編集不可】祝日一覧!$B$1:$B$23,$Q230)</f>
        <v>0</v>
      </c>
      <c r="V230" s="1" t="str">
        <f ca="1">$B230&amp;"-"&amp;COUNTIF($B$13:INDIRECT("B"&amp;12+A230),B230)</f>
        <v>-0</v>
      </c>
    </row>
    <row r="231" spans="1:22" ht="21.75" customHeight="1" x14ac:dyDescent="0.25">
      <c r="A231" s="4">
        <v>219</v>
      </c>
      <c r="B231" s="9"/>
      <c r="C231" s="23"/>
      <c r="D231" s="12"/>
      <c r="E231" s="12"/>
      <c r="F231" s="3"/>
      <c r="G231" s="5" t="s">
        <v>38</v>
      </c>
      <c r="H231" s="21" t="str">
        <f t="shared" si="24"/>
        <v/>
      </c>
      <c r="I231" s="21" t="str">
        <f t="shared" si="26"/>
        <v/>
      </c>
      <c r="J231" s="21" t="s">
        <v>39</v>
      </c>
      <c r="K231" s="24"/>
      <c r="L231" s="21" t="str">
        <f t="shared" si="25"/>
        <v/>
      </c>
      <c r="M231" s="24"/>
      <c r="N231" s="24"/>
      <c r="O231" s="21" t="str">
        <f t="shared" si="27"/>
        <v/>
      </c>
      <c r="P231" s="21" t="str">
        <f t="shared" si="28"/>
        <v/>
      </c>
      <c r="Q231" s="18">
        <f t="shared" si="29"/>
        <v>1</v>
      </c>
      <c r="R231" s="1">
        <f t="shared" si="30"/>
        <v>7</v>
      </c>
      <c r="S231" s="1">
        <f t="shared" si="31"/>
        <v>1</v>
      </c>
      <c r="T231" s="1">
        <f>COUNTIF(【編集不可】祝日一覧!$B$1:$B$23,$E231)</f>
        <v>0</v>
      </c>
      <c r="U231" s="1">
        <f>COUNTIF(【編集不可】祝日一覧!$B$1:$B$23,$Q231)</f>
        <v>0</v>
      </c>
      <c r="V231" s="1" t="str">
        <f ca="1">$B231&amp;"-"&amp;COUNTIF($B$13:INDIRECT("B"&amp;12+A231),B231)</f>
        <v>-0</v>
      </c>
    </row>
    <row r="232" spans="1:22" ht="21.75" customHeight="1" x14ac:dyDescent="0.25">
      <c r="A232" s="4">
        <v>220</v>
      </c>
      <c r="B232" s="9"/>
      <c r="C232" s="23"/>
      <c r="D232" s="12"/>
      <c r="E232" s="12"/>
      <c r="F232" s="3"/>
      <c r="G232" s="5" t="s">
        <v>38</v>
      </c>
      <c r="H232" s="21" t="str">
        <f t="shared" si="24"/>
        <v/>
      </c>
      <c r="I232" s="21" t="str">
        <f t="shared" si="26"/>
        <v/>
      </c>
      <c r="J232" s="21" t="s">
        <v>39</v>
      </c>
      <c r="K232" s="24"/>
      <c r="L232" s="21" t="str">
        <f t="shared" si="25"/>
        <v/>
      </c>
      <c r="M232" s="24"/>
      <c r="N232" s="24"/>
      <c r="O232" s="21" t="str">
        <f t="shared" si="27"/>
        <v/>
      </c>
      <c r="P232" s="21" t="str">
        <f t="shared" si="28"/>
        <v/>
      </c>
      <c r="Q232" s="18">
        <f t="shared" si="29"/>
        <v>1</v>
      </c>
      <c r="R232" s="1">
        <f t="shared" si="30"/>
        <v>7</v>
      </c>
      <c r="S232" s="1">
        <f t="shared" si="31"/>
        <v>1</v>
      </c>
      <c r="T232" s="1">
        <f>COUNTIF(【編集不可】祝日一覧!$B$1:$B$23,$E232)</f>
        <v>0</v>
      </c>
      <c r="U232" s="1">
        <f>COUNTIF(【編集不可】祝日一覧!$B$1:$B$23,$Q232)</f>
        <v>0</v>
      </c>
      <c r="V232" s="1" t="str">
        <f ca="1">$B232&amp;"-"&amp;COUNTIF($B$13:INDIRECT("B"&amp;12+A232),B232)</f>
        <v>-0</v>
      </c>
    </row>
    <row r="233" spans="1:22" ht="21.75" customHeight="1" x14ac:dyDescent="0.25">
      <c r="A233" s="4">
        <v>221</v>
      </c>
      <c r="B233" s="9"/>
      <c r="C233" s="23"/>
      <c r="D233" s="12"/>
      <c r="E233" s="12"/>
      <c r="F233" s="3"/>
      <c r="G233" s="5" t="s">
        <v>38</v>
      </c>
      <c r="H233" s="21" t="str">
        <f t="shared" si="24"/>
        <v/>
      </c>
      <c r="I233" s="21" t="str">
        <f t="shared" si="26"/>
        <v/>
      </c>
      <c r="J233" s="21" t="s">
        <v>39</v>
      </c>
      <c r="K233" s="24"/>
      <c r="L233" s="21" t="str">
        <f t="shared" si="25"/>
        <v/>
      </c>
      <c r="M233" s="24"/>
      <c r="N233" s="24"/>
      <c r="O233" s="21" t="str">
        <f t="shared" si="27"/>
        <v/>
      </c>
      <c r="P233" s="21" t="str">
        <f t="shared" si="28"/>
        <v/>
      </c>
      <c r="Q233" s="18">
        <f t="shared" si="29"/>
        <v>1</v>
      </c>
      <c r="R233" s="1">
        <f t="shared" si="30"/>
        <v>7</v>
      </c>
      <c r="S233" s="1">
        <f t="shared" si="31"/>
        <v>1</v>
      </c>
      <c r="T233" s="1">
        <f>COUNTIF(【編集不可】祝日一覧!$B$1:$B$23,$E233)</f>
        <v>0</v>
      </c>
      <c r="U233" s="1">
        <f>COUNTIF(【編集不可】祝日一覧!$B$1:$B$23,$Q233)</f>
        <v>0</v>
      </c>
      <c r="V233" s="1" t="str">
        <f ca="1">$B233&amp;"-"&amp;COUNTIF($B$13:INDIRECT("B"&amp;12+A233),B233)</f>
        <v>-0</v>
      </c>
    </row>
    <row r="234" spans="1:22" ht="21.75" customHeight="1" x14ac:dyDescent="0.25">
      <c r="A234" s="4">
        <v>222</v>
      </c>
      <c r="B234" s="9"/>
      <c r="C234" s="23"/>
      <c r="D234" s="12"/>
      <c r="E234" s="12"/>
      <c r="F234" s="3"/>
      <c r="G234" s="5" t="s">
        <v>38</v>
      </c>
      <c r="H234" s="21" t="str">
        <f t="shared" si="24"/>
        <v/>
      </c>
      <c r="I234" s="21" t="str">
        <f t="shared" si="26"/>
        <v/>
      </c>
      <c r="J234" s="21" t="s">
        <v>39</v>
      </c>
      <c r="K234" s="24"/>
      <c r="L234" s="21" t="str">
        <f t="shared" si="25"/>
        <v/>
      </c>
      <c r="M234" s="24"/>
      <c r="N234" s="24"/>
      <c r="O234" s="21" t="str">
        <f t="shared" si="27"/>
        <v/>
      </c>
      <c r="P234" s="21" t="str">
        <f t="shared" si="28"/>
        <v/>
      </c>
      <c r="Q234" s="18">
        <f t="shared" si="29"/>
        <v>1</v>
      </c>
      <c r="R234" s="1">
        <f t="shared" si="30"/>
        <v>7</v>
      </c>
      <c r="S234" s="1">
        <f t="shared" si="31"/>
        <v>1</v>
      </c>
      <c r="T234" s="1">
        <f>COUNTIF(【編集不可】祝日一覧!$B$1:$B$23,$E234)</f>
        <v>0</v>
      </c>
      <c r="U234" s="1">
        <f>COUNTIF(【編集不可】祝日一覧!$B$1:$B$23,$Q234)</f>
        <v>0</v>
      </c>
      <c r="V234" s="1" t="str">
        <f ca="1">$B234&amp;"-"&amp;COUNTIF($B$13:INDIRECT("B"&amp;12+A234),B234)</f>
        <v>-0</v>
      </c>
    </row>
    <row r="235" spans="1:22" ht="21.75" customHeight="1" x14ac:dyDescent="0.25">
      <c r="A235" s="4">
        <v>223</v>
      </c>
      <c r="B235" s="9"/>
      <c r="C235" s="23"/>
      <c r="D235" s="12"/>
      <c r="E235" s="12"/>
      <c r="F235" s="3"/>
      <c r="G235" s="5" t="s">
        <v>38</v>
      </c>
      <c r="H235" s="21" t="str">
        <f t="shared" si="24"/>
        <v/>
      </c>
      <c r="I235" s="21" t="str">
        <f t="shared" si="26"/>
        <v/>
      </c>
      <c r="J235" s="21" t="s">
        <v>39</v>
      </c>
      <c r="K235" s="24"/>
      <c r="L235" s="21" t="str">
        <f t="shared" si="25"/>
        <v/>
      </c>
      <c r="M235" s="24"/>
      <c r="N235" s="24"/>
      <c r="O235" s="21" t="str">
        <f t="shared" si="27"/>
        <v/>
      </c>
      <c r="P235" s="21" t="str">
        <f t="shared" si="28"/>
        <v/>
      </c>
      <c r="Q235" s="18">
        <f t="shared" si="29"/>
        <v>1</v>
      </c>
      <c r="R235" s="1">
        <f t="shared" si="30"/>
        <v>7</v>
      </c>
      <c r="S235" s="1">
        <f t="shared" si="31"/>
        <v>1</v>
      </c>
      <c r="T235" s="1">
        <f>COUNTIF(【編集不可】祝日一覧!$B$1:$B$23,$E235)</f>
        <v>0</v>
      </c>
      <c r="U235" s="1">
        <f>COUNTIF(【編集不可】祝日一覧!$B$1:$B$23,$Q235)</f>
        <v>0</v>
      </c>
      <c r="V235" s="1" t="str">
        <f ca="1">$B235&amp;"-"&amp;COUNTIF($B$13:INDIRECT("B"&amp;12+A235),B235)</f>
        <v>-0</v>
      </c>
    </row>
    <row r="236" spans="1:22" ht="21.75" customHeight="1" x14ac:dyDescent="0.25">
      <c r="A236" s="4">
        <v>224</v>
      </c>
      <c r="B236" s="9"/>
      <c r="C236" s="23"/>
      <c r="D236" s="12"/>
      <c r="E236" s="12"/>
      <c r="F236" s="3"/>
      <c r="G236" s="5" t="s">
        <v>38</v>
      </c>
      <c r="H236" s="21" t="str">
        <f t="shared" si="24"/>
        <v/>
      </c>
      <c r="I236" s="21" t="str">
        <f t="shared" si="26"/>
        <v/>
      </c>
      <c r="J236" s="21" t="s">
        <v>39</v>
      </c>
      <c r="K236" s="24"/>
      <c r="L236" s="21" t="str">
        <f t="shared" si="25"/>
        <v/>
      </c>
      <c r="M236" s="24"/>
      <c r="N236" s="24"/>
      <c r="O236" s="21" t="str">
        <f t="shared" si="27"/>
        <v/>
      </c>
      <c r="P236" s="21" t="str">
        <f t="shared" si="28"/>
        <v/>
      </c>
      <c r="Q236" s="18">
        <f t="shared" si="29"/>
        <v>1</v>
      </c>
      <c r="R236" s="1">
        <f t="shared" si="30"/>
        <v>7</v>
      </c>
      <c r="S236" s="1">
        <f t="shared" si="31"/>
        <v>1</v>
      </c>
      <c r="T236" s="1">
        <f>COUNTIF(【編集不可】祝日一覧!$B$1:$B$23,$E236)</f>
        <v>0</v>
      </c>
      <c r="U236" s="1">
        <f>COUNTIF(【編集不可】祝日一覧!$B$1:$B$23,$Q236)</f>
        <v>0</v>
      </c>
      <c r="V236" s="1" t="str">
        <f ca="1">$B236&amp;"-"&amp;COUNTIF($B$13:INDIRECT("B"&amp;12+A236),B236)</f>
        <v>-0</v>
      </c>
    </row>
    <row r="237" spans="1:22" ht="21.75" customHeight="1" x14ac:dyDescent="0.25">
      <c r="A237" s="4">
        <v>225</v>
      </c>
      <c r="B237" s="9"/>
      <c r="C237" s="23"/>
      <c r="D237" s="12"/>
      <c r="E237" s="12"/>
      <c r="F237" s="3"/>
      <c r="G237" s="5" t="s">
        <v>38</v>
      </c>
      <c r="H237" s="21" t="str">
        <f t="shared" si="24"/>
        <v/>
      </c>
      <c r="I237" s="21" t="str">
        <f t="shared" si="26"/>
        <v/>
      </c>
      <c r="J237" s="21" t="s">
        <v>39</v>
      </c>
      <c r="K237" s="24"/>
      <c r="L237" s="21" t="str">
        <f t="shared" si="25"/>
        <v/>
      </c>
      <c r="M237" s="24"/>
      <c r="N237" s="24"/>
      <c r="O237" s="21" t="str">
        <f t="shared" si="27"/>
        <v/>
      </c>
      <c r="P237" s="21" t="str">
        <f t="shared" si="28"/>
        <v/>
      </c>
      <c r="Q237" s="18">
        <f t="shared" si="29"/>
        <v>1</v>
      </c>
      <c r="R237" s="1">
        <f t="shared" si="30"/>
        <v>7</v>
      </c>
      <c r="S237" s="1">
        <f t="shared" si="31"/>
        <v>1</v>
      </c>
      <c r="T237" s="1">
        <f>COUNTIF(【編集不可】祝日一覧!$B$1:$B$23,$E237)</f>
        <v>0</v>
      </c>
      <c r="U237" s="1">
        <f>COUNTIF(【編集不可】祝日一覧!$B$1:$B$23,$Q237)</f>
        <v>0</v>
      </c>
      <c r="V237" s="1" t="str">
        <f ca="1">$B237&amp;"-"&amp;COUNTIF($B$13:INDIRECT("B"&amp;12+A237),B237)</f>
        <v>-0</v>
      </c>
    </row>
    <row r="238" spans="1:22" ht="21.75" customHeight="1" x14ac:dyDescent="0.25">
      <c r="A238" s="4">
        <v>226</v>
      </c>
      <c r="B238" s="9"/>
      <c r="C238" s="23"/>
      <c r="D238" s="12"/>
      <c r="E238" s="12"/>
      <c r="F238" s="3"/>
      <c r="G238" s="5" t="s">
        <v>38</v>
      </c>
      <c r="H238" s="21" t="str">
        <f t="shared" si="24"/>
        <v/>
      </c>
      <c r="I238" s="21" t="str">
        <f t="shared" si="26"/>
        <v/>
      </c>
      <c r="J238" s="21" t="s">
        <v>39</v>
      </c>
      <c r="K238" s="24"/>
      <c r="L238" s="21" t="str">
        <f t="shared" si="25"/>
        <v/>
      </c>
      <c r="M238" s="24"/>
      <c r="N238" s="24"/>
      <c r="O238" s="21" t="str">
        <f t="shared" si="27"/>
        <v/>
      </c>
      <c r="P238" s="21" t="str">
        <f t="shared" si="28"/>
        <v/>
      </c>
      <c r="Q238" s="18">
        <f t="shared" si="29"/>
        <v>1</v>
      </c>
      <c r="R238" s="1">
        <f t="shared" si="30"/>
        <v>7</v>
      </c>
      <c r="S238" s="1">
        <f t="shared" si="31"/>
        <v>1</v>
      </c>
      <c r="T238" s="1">
        <f>COUNTIF(【編集不可】祝日一覧!$B$1:$B$23,$E238)</f>
        <v>0</v>
      </c>
      <c r="U238" s="1">
        <f>COUNTIF(【編集不可】祝日一覧!$B$1:$B$23,$Q238)</f>
        <v>0</v>
      </c>
      <c r="V238" s="1" t="str">
        <f ca="1">$B238&amp;"-"&amp;COUNTIF($B$13:INDIRECT("B"&amp;12+A238),B238)</f>
        <v>-0</v>
      </c>
    </row>
    <row r="239" spans="1:22" ht="21.75" customHeight="1" x14ac:dyDescent="0.25">
      <c r="A239" s="4">
        <v>227</v>
      </c>
      <c r="B239" s="9"/>
      <c r="C239" s="23"/>
      <c r="D239" s="12"/>
      <c r="E239" s="12"/>
      <c r="F239" s="3"/>
      <c r="G239" s="5" t="s">
        <v>38</v>
      </c>
      <c r="H239" s="21" t="str">
        <f t="shared" si="24"/>
        <v/>
      </c>
      <c r="I239" s="21" t="str">
        <f t="shared" si="26"/>
        <v/>
      </c>
      <c r="J239" s="21" t="s">
        <v>39</v>
      </c>
      <c r="K239" s="24"/>
      <c r="L239" s="21" t="str">
        <f t="shared" si="25"/>
        <v/>
      </c>
      <c r="M239" s="24"/>
      <c r="N239" s="24"/>
      <c r="O239" s="21" t="str">
        <f t="shared" si="27"/>
        <v/>
      </c>
      <c r="P239" s="21" t="str">
        <f t="shared" si="28"/>
        <v/>
      </c>
      <c r="Q239" s="18">
        <f t="shared" si="29"/>
        <v>1</v>
      </c>
      <c r="R239" s="1">
        <f t="shared" si="30"/>
        <v>7</v>
      </c>
      <c r="S239" s="1">
        <f t="shared" si="31"/>
        <v>1</v>
      </c>
      <c r="T239" s="1">
        <f>COUNTIF(【編集不可】祝日一覧!$B$1:$B$23,$E239)</f>
        <v>0</v>
      </c>
      <c r="U239" s="1">
        <f>COUNTIF(【編集不可】祝日一覧!$B$1:$B$23,$Q239)</f>
        <v>0</v>
      </c>
      <c r="V239" s="1" t="str">
        <f ca="1">$B239&amp;"-"&amp;COUNTIF($B$13:INDIRECT("B"&amp;12+A239),B239)</f>
        <v>-0</v>
      </c>
    </row>
    <row r="240" spans="1:22" ht="21.75" customHeight="1" x14ac:dyDescent="0.25">
      <c r="A240" s="4">
        <v>228</v>
      </c>
      <c r="B240" s="9"/>
      <c r="C240" s="23"/>
      <c r="D240" s="12"/>
      <c r="E240" s="12"/>
      <c r="F240" s="3"/>
      <c r="G240" s="5" t="s">
        <v>38</v>
      </c>
      <c r="H240" s="21" t="str">
        <f t="shared" si="24"/>
        <v/>
      </c>
      <c r="I240" s="21" t="str">
        <f t="shared" si="26"/>
        <v/>
      </c>
      <c r="J240" s="21" t="s">
        <v>39</v>
      </c>
      <c r="K240" s="24"/>
      <c r="L240" s="21" t="str">
        <f t="shared" si="25"/>
        <v/>
      </c>
      <c r="M240" s="24"/>
      <c r="N240" s="24"/>
      <c r="O240" s="21" t="str">
        <f t="shared" si="27"/>
        <v/>
      </c>
      <c r="P240" s="21" t="str">
        <f t="shared" si="28"/>
        <v/>
      </c>
      <c r="Q240" s="18">
        <f t="shared" si="29"/>
        <v>1</v>
      </c>
      <c r="R240" s="1">
        <f t="shared" si="30"/>
        <v>7</v>
      </c>
      <c r="S240" s="1">
        <f t="shared" si="31"/>
        <v>1</v>
      </c>
      <c r="T240" s="1">
        <f>COUNTIF(【編集不可】祝日一覧!$B$1:$B$23,$E240)</f>
        <v>0</v>
      </c>
      <c r="U240" s="1">
        <f>COUNTIF(【編集不可】祝日一覧!$B$1:$B$23,$Q240)</f>
        <v>0</v>
      </c>
      <c r="V240" s="1" t="str">
        <f ca="1">$B240&amp;"-"&amp;COUNTIF($B$13:INDIRECT("B"&amp;12+A240),B240)</f>
        <v>-0</v>
      </c>
    </row>
    <row r="241" spans="1:22" ht="21.75" customHeight="1" x14ac:dyDescent="0.25">
      <c r="A241" s="4">
        <v>229</v>
      </c>
      <c r="B241" s="9"/>
      <c r="C241" s="23"/>
      <c r="D241" s="12"/>
      <c r="E241" s="12"/>
      <c r="F241" s="3"/>
      <c r="G241" s="5" t="s">
        <v>38</v>
      </c>
      <c r="H241" s="21" t="str">
        <f t="shared" si="24"/>
        <v/>
      </c>
      <c r="I241" s="21" t="str">
        <f t="shared" si="26"/>
        <v/>
      </c>
      <c r="J241" s="21" t="s">
        <v>39</v>
      </c>
      <c r="K241" s="24"/>
      <c r="L241" s="21" t="str">
        <f t="shared" si="25"/>
        <v/>
      </c>
      <c r="M241" s="24"/>
      <c r="N241" s="24"/>
      <c r="O241" s="21" t="str">
        <f t="shared" si="27"/>
        <v/>
      </c>
      <c r="P241" s="21" t="str">
        <f t="shared" si="28"/>
        <v/>
      </c>
      <c r="Q241" s="18">
        <f t="shared" si="29"/>
        <v>1</v>
      </c>
      <c r="R241" s="1">
        <f t="shared" si="30"/>
        <v>7</v>
      </c>
      <c r="S241" s="1">
        <f t="shared" si="31"/>
        <v>1</v>
      </c>
      <c r="T241" s="1">
        <f>COUNTIF(【編集不可】祝日一覧!$B$1:$B$23,$E241)</f>
        <v>0</v>
      </c>
      <c r="U241" s="1">
        <f>COUNTIF(【編集不可】祝日一覧!$B$1:$B$23,$Q241)</f>
        <v>0</v>
      </c>
      <c r="V241" s="1" t="str">
        <f ca="1">$B241&amp;"-"&amp;COUNTIF($B$13:INDIRECT("B"&amp;12+A241),B241)</f>
        <v>-0</v>
      </c>
    </row>
    <row r="242" spans="1:22" ht="21.75" customHeight="1" x14ac:dyDescent="0.25">
      <c r="A242" s="4">
        <v>230</v>
      </c>
      <c r="B242" s="9"/>
      <c r="C242" s="23"/>
      <c r="D242" s="12"/>
      <c r="E242" s="12"/>
      <c r="F242" s="3"/>
      <c r="G242" s="5" t="s">
        <v>38</v>
      </c>
      <c r="H242" s="21" t="str">
        <f t="shared" si="24"/>
        <v/>
      </c>
      <c r="I242" s="21" t="str">
        <f t="shared" si="26"/>
        <v/>
      </c>
      <c r="J242" s="21" t="s">
        <v>39</v>
      </c>
      <c r="K242" s="24"/>
      <c r="L242" s="21" t="str">
        <f t="shared" si="25"/>
        <v/>
      </c>
      <c r="M242" s="24"/>
      <c r="N242" s="24"/>
      <c r="O242" s="21" t="str">
        <f t="shared" si="27"/>
        <v/>
      </c>
      <c r="P242" s="21" t="str">
        <f t="shared" si="28"/>
        <v/>
      </c>
      <c r="Q242" s="18">
        <f t="shared" si="29"/>
        <v>1</v>
      </c>
      <c r="R242" s="1">
        <f t="shared" si="30"/>
        <v>7</v>
      </c>
      <c r="S242" s="1">
        <f t="shared" si="31"/>
        <v>1</v>
      </c>
      <c r="T242" s="1">
        <f>COUNTIF(【編集不可】祝日一覧!$B$1:$B$23,$E242)</f>
        <v>0</v>
      </c>
      <c r="U242" s="1">
        <f>COUNTIF(【編集不可】祝日一覧!$B$1:$B$23,$Q242)</f>
        <v>0</v>
      </c>
      <c r="V242" s="1" t="str">
        <f ca="1">$B242&amp;"-"&amp;COUNTIF($B$13:INDIRECT("B"&amp;12+A242),B242)</f>
        <v>-0</v>
      </c>
    </row>
    <row r="243" spans="1:22" ht="21.75" customHeight="1" x14ac:dyDescent="0.25">
      <c r="A243" s="4">
        <v>231</v>
      </c>
      <c r="B243" s="9"/>
      <c r="C243" s="23"/>
      <c r="D243" s="12"/>
      <c r="E243" s="12"/>
      <c r="F243" s="3"/>
      <c r="G243" s="5" t="s">
        <v>38</v>
      </c>
      <c r="H243" s="21" t="str">
        <f t="shared" si="24"/>
        <v/>
      </c>
      <c r="I243" s="21" t="str">
        <f t="shared" si="26"/>
        <v/>
      </c>
      <c r="J243" s="21" t="s">
        <v>39</v>
      </c>
      <c r="K243" s="24"/>
      <c r="L243" s="21" t="str">
        <f t="shared" si="25"/>
        <v/>
      </c>
      <c r="M243" s="24"/>
      <c r="N243" s="24"/>
      <c r="O243" s="21" t="str">
        <f t="shared" si="27"/>
        <v/>
      </c>
      <c r="P243" s="21" t="str">
        <f t="shared" si="28"/>
        <v/>
      </c>
      <c r="Q243" s="18">
        <f t="shared" si="29"/>
        <v>1</v>
      </c>
      <c r="R243" s="1">
        <f t="shared" si="30"/>
        <v>7</v>
      </c>
      <c r="S243" s="1">
        <f t="shared" si="31"/>
        <v>1</v>
      </c>
      <c r="T243" s="1">
        <f>COUNTIF(【編集不可】祝日一覧!$B$1:$B$23,$E243)</f>
        <v>0</v>
      </c>
      <c r="U243" s="1">
        <f>COUNTIF(【編集不可】祝日一覧!$B$1:$B$23,$Q243)</f>
        <v>0</v>
      </c>
      <c r="V243" s="1" t="str">
        <f ca="1">$B243&amp;"-"&amp;COUNTIF($B$13:INDIRECT("B"&amp;12+A243),B243)</f>
        <v>-0</v>
      </c>
    </row>
    <row r="244" spans="1:22" ht="21.75" customHeight="1" x14ac:dyDescent="0.25">
      <c r="A244" s="4">
        <v>232</v>
      </c>
      <c r="B244" s="9"/>
      <c r="C244" s="23"/>
      <c r="D244" s="12"/>
      <c r="E244" s="12"/>
      <c r="F244" s="3"/>
      <c r="G244" s="5" t="s">
        <v>38</v>
      </c>
      <c r="H244" s="21" t="str">
        <f t="shared" si="24"/>
        <v/>
      </c>
      <c r="I244" s="21" t="str">
        <f t="shared" si="26"/>
        <v/>
      </c>
      <c r="J244" s="21" t="s">
        <v>39</v>
      </c>
      <c r="K244" s="24"/>
      <c r="L244" s="21" t="str">
        <f t="shared" si="25"/>
        <v/>
      </c>
      <c r="M244" s="24"/>
      <c r="N244" s="24"/>
      <c r="O244" s="21" t="str">
        <f t="shared" si="27"/>
        <v/>
      </c>
      <c r="P244" s="21" t="str">
        <f t="shared" si="28"/>
        <v/>
      </c>
      <c r="Q244" s="18">
        <f t="shared" si="29"/>
        <v>1</v>
      </c>
      <c r="R244" s="1">
        <f t="shared" si="30"/>
        <v>7</v>
      </c>
      <c r="S244" s="1">
        <f t="shared" si="31"/>
        <v>1</v>
      </c>
      <c r="T244" s="1">
        <f>COUNTIF(【編集不可】祝日一覧!$B$1:$B$23,$E244)</f>
        <v>0</v>
      </c>
      <c r="U244" s="1">
        <f>COUNTIF(【編集不可】祝日一覧!$B$1:$B$23,$Q244)</f>
        <v>0</v>
      </c>
      <c r="V244" s="1" t="str">
        <f ca="1">$B244&amp;"-"&amp;COUNTIF($B$13:INDIRECT("B"&amp;12+A244),B244)</f>
        <v>-0</v>
      </c>
    </row>
    <row r="245" spans="1:22" ht="21.75" customHeight="1" x14ac:dyDescent="0.25">
      <c r="A245" s="4">
        <v>233</v>
      </c>
      <c r="B245" s="9"/>
      <c r="C245" s="23"/>
      <c r="D245" s="12"/>
      <c r="E245" s="12"/>
      <c r="F245" s="3"/>
      <c r="G245" s="5" t="s">
        <v>38</v>
      </c>
      <c r="H245" s="21" t="str">
        <f t="shared" si="24"/>
        <v/>
      </c>
      <c r="I245" s="21" t="str">
        <f t="shared" si="26"/>
        <v/>
      </c>
      <c r="J245" s="21" t="s">
        <v>39</v>
      </c>
      <c r="K245" s="24"/>
      <c r="L245" s="21" t="str">
        <f t="shared" si="25"/>
        <v/>
      </c>
      <c r="M245" s="24"/>
      <c r="N245" s="24"/>
      <c r="O245" s="21" t="str">
        <f t="shared" si="27"/>
        <v/>
      </c>
      <c r="P245" s="21" t="str">
        <f t="shared" si="28"/>
        <v/>
      </c>
      <c r="Q245" s="18">
        <f t="shared" si="29"/>
        <v>1</v>
      </c>
      <c r="R245" s="1">
        <f t="shared" si="30"/>
        <v>7</v>
      </c>
      <c r="S245" s="1">
        <f t="shared" si="31"/>
        <v>1</v>
      </c>
      <c r="T245" s="1">
        <f>COUNTIF(【編集不可】祝日一覧!$B$1:$B$23,$E245)</f>
        <v>0</v>
      </c>
      <c r="U245" s="1">
        <f>COUNTIF(【編集不可】祝日一覧!$B$1:$B$23,$Q245)</f>
        <v>0</v>
      </c>
      <c r="V245" s="1" t="str">
        <f ca="1">$B245&amp;"-"&amp;COUNTIF($B$13:INDIRECT("B"&amp;12+A245),B245)</f>
        <v>-0</v>
      </c>
    </row>
    <row r="246" spans="1:22" ht="21.75" customHeight="1" x14ac:dyDescent="0.25">
      <c r="A246" s="4">
        <v>234</v>
      </c>
      <c r="B246" s="9"/>
      <c r="C246" s="23"/>
      <c r="D246" s="12"/>
      <c r="E246" s="12"/>
      <c r="F246" s="3"/>
      <c r="G246" s="5" t="s">
        <v>38</v>
      </c>
      <c r="H246" s="21" t="str">
        <f t="shared" si="24"/>
        <v/>
      </c>
      <c r="I246" s="21" t="str">
        <f t="shared" si="26"/>
        <v/>
      </c>
      <c r="J246" s="21" t="s">
        <v>39</v>
      </c>
      <c r="K246" s="24"/>
      <c r="L246" s="21" t="str">
        <f t="shared" si="25"/>
        <v/>
      </c>
      <c r="M246" s="24"/>
      <c r="N246" s="24"/>
      <c r="O246" s="21" t="str">
        <f t="shared" si="27"/>
        <v/>
      </c>
      <c r="P246" s="21" t="str">
        <f t="shared" si="28"/>
        <v/>
      </c>
      <c r="Q246" s="18">
        <f t="shared" si="29"/>
        <v>1</v>
      </c>
      <c r="R246" s="1">
        <f t="shared" si="30"/>
        <v>7</v>
      </c>
      <c r="S246" s="1">
        <f t="shared" si="31"/>
        <v>1</v>
      </c>
      <c r="T246" s="1">
        <f>COUNTIF(【編集不可】祝日一覧!$B$1:$B$23,$E246)</f>
        <v>0</v>
      </c>
      <c r="U246" s="1">
        <f>COUNTIF(【編集不可】祝日一覧!$B$1:$B$23,$Q246)</f>
        <v>0</v>
      </c>
      <c r="V246" s="1" t="str">
        <f ca="1">$B246&amp;"-"&amp;COUNTIF($B$13:INDIRECT("B"&amp;12+A246),B246)</f>
        <v>-0</v>
      </c>
    </row>
    <row r="247" spans="1:22" ht="21.75" customHeight="1" x14ac:dyDescent="0.25">
      <c r="A247" s="4">
        <v>235</v>
      </c>
      <c r="B247" s="9"/>
      <c r="C247" s="23"/>
      <c r="D247" s="12"/>
      <c r="E247" s="12"/>
      <c r="F247" s="3"/>
      <c r="G247" s="5" t="s">
        <v>38</v>
      </c>
      <c r="H247" s="21" t="str">
        <f t="shared" si="24"/>
        <v/>
      </c>
      <c r="I247" s="21" t="str">
        <f t="shared" si="26"/>
        <v/>
      </c>
      <c r="J247" s="21" t="s">
        <v>39</v>
      </c>
      <c r="K247" s="24"/>
      <c r="L247" s="21" t="str">
        <f t="shared" si="25"/>
        <v/>
      </c>
      <c r="M247" s="24"/>
      <c r="N247" s="24"/>
      <c r="O247" s="21" t="str">
        <f t="shared" si="27"/>
        <v/>
      </c>
      <c r="P247" s="21" t="str">
        <f t="shared" si="28"/>
        <v/>
      </c>
      <c r="Q247" s="18">
        <f t="shared" si="29"/>
        <v>1</v>
      </c>
      <c r="R247" s="1">
        <f t="shared" si="30"/>
        <v>7</v>
      </c>
      <c r="S247" s="1">
        <f t="shared" si="31"/>
        <v>1</v>
      </c>
      <c r="T247" s="1">
        <f>COUNTIF(【編集不可】祝日一覧!$B$1:$B$23,$E247)</f>
        <v>0</v>
      </c>
      <c r="U247" s="1">
        <f>COUNTIF(【編集不可】祝日一覧!$B$1:$B$23,$Q247)</f>
        <v>0</v>
      </c>
      <c r="V247" s="1" t="str">
        <f ca="1">$B247&amp;"-"&amp;COUNTIF($B$13:INDIRECT("B"&amp;12+A247),B247)</f>
        <v>-0</v>
      </c>
    </row>
    <row r="248" spans="1:22" ht="21.75" customHeight="1" x14ac:dyDescent="0.25">
      <c r="A248" s="4">
        <v>236</v>
      </c>
      <c r="B248" s="9"/>
      <c r="C248" s="23"/>
      <c r="D248" s="12"/>
      <c r="E248" s="12"/>
      <c r="F248" s="3"/>
      <c r="G248" s="5" t="s">
        <v>38</v>
      </c>
      <c r="H248" s="21" t="str">
        <f t="shared" si="24"/>
        <v/>
      </c>
      <c r="I248" s="21" t="str">
        <f t="shared" si="26"/>
        <v/>
      </c>
      <c r="J248" s="21" t="s">
        <v>39</v>
      </c>
      <c r="K248" s="24"/>
      <c r="L248" s="21" t="str">
        <f t="shared" si="25"/>
        <v/>
      </c>
      <c r="M248" s="24"/>
      <c r="N248" s="24"/>
      <c r="O248" s="21" t="str">
        <f t="shared" si="27"/>
        <v/>
      </c>
      <c r="P248" s="21" t="str">
        <f t="shared" si="28"/>
        <v/>
      </c>
      <c r="Q248" s="18">
        <f t="shared" si="29"/>
        <v>1</v>
      </c>
      <c r="R248" s="1">
        <f t="shared" si="30"/>
        <v>7</v>
      </c>
      <c r="S248" s="1">
        <f t="shared" si="31"/>
        <v>1</v>
      </c>
      <c r="T248" s="1">
        <f>COUNTIF(【編集不可】祝日一覧!$B$1:$B$23,$E248)</f>
        <v>0</v>
      </c>
      <c r="U248" s="1">
        <f>COUNTIF(【編集不可】祝日一覧!$B$1:$B$23,$Q248)</f>
        <v>0</v>
      </c>
      <c r="V248" s="1" t="str">
        <f ca="1">$B248&amp;"-"&amp;COUNTIF($B$13:INDIRECT("B"&amp;12+A248),B248)</f>
        <v>-0</v>
      </c>
    </row>
    <row r="249" spans="1:22" ht="21.75" customHeight="1" x14ac:dyDescent="0.25">
      <c r="A249" s="4">
        <v>237</v>
      </c>
      <c r="B249" s="9"/>
      <c r="C249" s="23"/>
      <c r="D249" s="12"/>
      <c r="E249" s="12"/>
      <c r="F249" s="3"/>
      <c r="G249" s="5" t="s">
        <v>38</v>
      </c>
      <c r="H249" s="21" t="str">
        <f t="shared" si="24"/>
        <v/>
      </c>
      <c r="I249" s="21" t="str">
        <f t="shared" si="26"/>
        <v/>
      </c>
      <c r="J249" s="21" t="s">
        <v>39</v>
      </c>
      <c r="K249" s="24"/>
      <c r="L249" s="21" t="str">
        <f t="shared" si="25"/>
        <v/>
      </c>
      <c r="M249" s="24"/>
      <c r="N249" s="24"/>
      <c r="O249" s="21" t="str">
        <f t="shared" si="27"/>
        <v/>
      </c>
      <c r="P249" s="21" t="str">
        <f t="shared" si="28"/>
        <v/>
      </c>
      <c r="Q249" s="18">
        <f t="shared" si="29"/>
        <v>1</v>
      </c>
      <c r="R249" s="1">
        <f t="shared" si="30"/>
        <v>7</v>
      </c>
      <c r="S249" s="1">
        <f t="shared" si="31"/>
        <v>1</v>
      </c>
      <c r="T249" s="1">
        <f>COUNTIF(【編集不可】祝日一覧!$B$1:$B$23,$E249)</f>
        <v>0</v>
      </c>
      <c r="U249" s="1">
        <f>COUNTIF(【編集不可】祝日一覧!$B$1:$B$23,$Q249)</f>
        <v>0</v>
      </c>
      <c r="V249" s="1" t="str">
        <f ca="1">$B249&amp;"-"&amp;COUNTIF($B$13:INDIRECT("B"&amp;12+A249),B249)</f>
        <v>-0</v>
      </c>
    </row>
    <row r="250" spans="1:22" ht="21.75" customHeight="1" x14ac:dyDescent="0.25">
      <c r="A250" s="4">
        <v>238</v>
      </c>
      <c r="B250" s="9"/>
      <c r="C250" s="23"/>
      <c r="D250" s="12"/>
      <c r="E250" s="12"/>
      <c r="F250" s="3"/>
      <c r="G250" s="5" t="s">
        <v>38</v>
      </c>
      <c r="H250" s="21" t="str">
        <f t="shared" si="24"/>
        <v/>
      </c>
      <c r="I250" s="21" t="str">
        <f t="shared" si="26"/>
        <v/>
      </c>
      <c r="J250" s="21" t="s">
        <v>39</v>
      </c>
      <c r="K250" s="24"/>
      <c r="L250" s="21" t="str">
        <f t="shared" si="25"/>
        <v/>
      </c>
      <c r="M250" s="24"/>
      <c r="N250" s="24"/>
      <c r="O250" s="21" t="str">
        <f t="shared" si="27"/>
        <v/>
      </c>
      <c r="P250" s="21" t="str">
        <f t="shared" si="28"/>
        <v/>
      </c>
      <c r="Q250" s="18">
        <f t="shared" si="29"/>
        <v>1</v>
      </c>
      <c r="R250" s="1">
        <f t="shared" si="30"/>
        <v>7</v>
      </c>
      <c r="S250" s="1">
        <f t="shared" si="31"/>
        <v>1</v>
      </c>
      <c r="T250" s="1">
        <f>COUNTIF(【編集不可】祝日一覧!$B$1:$B$23,$E250)</f>
        <v>0</v>
      </c>
      <c r="U250" s="1">
        <f>COUNTIF(【編集不可】祝日一覧!$B$1:$B$23,$Q250)</f>
        <v>0</v>
      </c>
      <c r="V250" s="1" t="str">
        <f ca="1">$B250&amp;"-"&amp;COUNTIF($B$13:INDIRECT("B"&amp;12+A250),B250)</f>
        <v>-0</v>
      </c>
    </row>
    <row r="251" spans="1:22" ht="21.75" customHeight="1" x14ac:dyDescent="0.25">
      <c r="A251" s="4">
        <v>239</v>
      </c>
      <c r="B251" s="9"/>
      <c r="C251" s="23"/>
      <c r="D251" s="12"/>
      <c r="E251" s="12"/>
      <c r="F251" s="3"/>
      <c r="G251" s="5" t="s">
        <v>38</v>
      </c>
      <c r="H251" s="21" t="str">
        <f t="shared" si="24"/>
        <v/>
      </c>
      <c r="I251" s="21" t="str">
        <f t="shared" si="26"/>
        <v/>
      </c>
      <c r="J251" s="21" t="s">
        <v>39</v>
      </c>
      <c r="K251" s="24"/>
      <c r="L251" s="21" t="str">
        <f t="shared" si="25"/>
        <v/>
      </c>
      <c r="M251" s="24"/>
      <c r="N251" s="24"/>
      <c r="O251" s="21" t="str">
        <f t="shared" si="27"/>
        <v/>
      </c>
      <c r="P251" s="21" t="str">
        <f t="shared" si="28"/>
        <v/>
      </c>
      <c r="Q251" s="18">
        <f t="shared" si="29"/>
        <v>1</v>
      </c>
      <c r="R251" s="1">
        <f t="shared" si="30"/>
        <v>7</v>
      </c>
      <c r="S251" s="1">
        <f t="shared" si="31"/>
        <v>1</v>
      </c>
      <c r="T251" s="1">
        <f>COUNTIF(【編集不可】祝日一覧!$B$1:$B$23,$E251)</f>
        <v>0</v>
      </c>
      <c r="U251" s="1">
        <f>COUNTIF(【編集不可】祝日一覧!$B$1:$B$23,$Q251)</f>
        <v>0</v>
      </c>
      <c r="V251" s="1" t="str">
        <f ca="1">$B251&amp;"-"&amp;COUNTIF($B$13:INDIRECT("B"&amp;12+A251),B251)</f>
        <v>-0</v>
      </c>
    </row>
    <row r="252" spans="1:22" ht="21.75" customHeight="1" x14ac:dyDescent="0.25">
      <c r="A252" s="4">
        <v>240</v>
      </c>
      <c r="B252" s="9"/>
      <c r="C252" s="23"/>
      <c r="D252" s="12"/>
      <c r="E252" s="12"/>
      <c r="F252" s="3"/>
      <c r="G252" s="5" t="s">
        <v>38</v>
      </c>
      <c r="H252" s="21" t="str">
        <f t="shared" si="24"/>
        <v/>
      </c>
      <c r="I252" s="21" t="str">
        <f t="shared" si="26"/>
        <v/>
      </c>
      <c r="J252" s="21" t="s">
        <v>39</v>
      </c>
      <c r="K252" s="24"/>
      <c r="L252" s="21" t="str">
        <f t="shared" si="25"/>
        <v/>
      </c>
      <c r="M252" s="24"/>
      <c r="N252" s="24"/>
      <c r="O252" s="21" t="str">
        <f t="shared" si="27"/>
        <v/>
      </c>
      <c r="P252" s="21" t="str">
        <f t="shared" si="28"/>
        <v/>
      </c>
      <c r="Q252" s="18">
        <f t="shared" si="29"/>
        <v>1</v>
      </c>
      <c r="R252" s="1">
        <f t="shared" si="30"/>
        <v>7</v>
      </c>
      <c r="S252" s="1">
        <f t="shared" si="31"/>
        <v>1</v>
      </c>
      <c r="T252" s="1">
        <f>COUNTIF(【編集不可】祝日一覧!$B$1:$B$23,$E252)</f>
        <v>0</v>
      </c>
      <c r="U252" s="1">
        <f>COUNTIF(【編集不可】祝日一覧!$B$1:$B$23,$Q252)</f>
        <v>0</v>
      </c>
      <c r="V252" s="1" t="str">
        <f ca="1">$B252&amp;"-"&amp;COUNTIF($B$13:INDIRECT("B"&amp;12+A252),B252)</f>
        <v>-0</v>
      </c>
    </row>
    <row r="253" spans="1:22" ht="21.75" customHeight="1" x14ac:dyDescent="0.25">
      <c r="A253" s="4">
        <v>241</v>
      </c>
      <c r="B253" s="9"/>
      <c r="C253" s="23"/>
      <c r="D253" s="12"/>
      <c r="E253" s="12"/>
      <c r="F253" s="3"/>
      <c r="G253" s="5" t="s">
        <v>38</v>
      </c>
      <c r="H253" s="21" t="str">
        <f t="shared" si="24"/>
        <v/>
      </c>
      <c r="I253" s="21" t="str">
        <f t="shared" si="26"/>
        <v/>
      </c>
      <c r="J253" s="21" t="s">
        <v>39</v>
      </c>
      <c r="K253" s="24"/>
      <c r="L253" s="21" t="str">
        <f t="shared" si="25"/>
        <v/>
      </c>
      <c r="M253" s="24"/>
      <c r="N253" s="24"/>
      <c r="O253" s="21" t="str">
        <f t="shared" si="27"/>
        <v/>
      </c>
      <c r="P253" s="21" t="str">
        <f t="shared" si="28"/>
        <v/>
      </c>
      <c r="Q253" s="18">
        <f t="shared" si="29"/>
        <v>1</v>
      </c>
      <c r="R253" s="1">
        <f t="shared" si="30"/>
        <v>7</v>
      </c>
      <c r="S253" s="1">
        <f t="shared" si="31"/>
        <v>1</v>
      </c>
      <c r="T253" s="1">
        <f>COUNTIF(【編集不可】祝日一覧!$B$1:$B$23,$E253)</f>
        <v>0</v>
      </c>
      <c r="U253" s="1">
        <f>COUNTIF(【編集不可】祝日一覧!$B$1:$B$23,$Q253)</f>
        <v>0</v>
      </c>
      <c r="V253" s="1" t="str">
        <f ca="1">$B253&amp;"-"&amp;COUNTIF($B$13:INDIRECT("B"&amp;12+A253),B253)</f>
        <v>-0</v>
      </c>
    </row>
    <row r="254" spans="1:22" ht="21.75" customHeight="1" x14ac:dyDescent="0.25">
      <c r="A254" s="4">
        <v>242</v>
      </c>
      <c r="B254" s="9"/>
      <c r="C254" s="23"/>
      <c r="D254" s="12"/>
      <c r="E254" s="12"/>
      <c r="F254" s="3"/>
      <c r="G254" s="5" t="s">
        <v>38</v>
      </c>
      <c r="H254" s="21" t="str">
        <f t="shared" si="24"/>
        <v/>
      </c>
      <c r="I254" s="21" t="str">
        <f t="shared" si="26"/>
        <v/>
      </c>
      <c r="J254" s="21" t="s">
        <v>39</v>
      </c>
      <c r="K254" s="24"/>
      <c r="L254" s="21" t="str">
        <f t="shared" si="25"/>
        <v/>
      </c>
      <c r="M254" s="24"/>
      <c r="N254" s="24"/>
      <c r="O254" s="21" t="str">
        <f t="shared" si="27"/>
        <v/>
      </c>
      <c r="P254" s="21" t="str">
        <f t="shared" si="28"/>
        <v/>
      </c>
      <c r="Q254" s="18">
        <f t="shared" si="29"/>
        <v>1</v>
      </c>
      <c r="R254" s="1">
        <f t="shared" si="30"/>
        <v>7</v>
      </c>
      <c r="S254" s="1">
        <f t="shared" si="31"/>
        <v>1</v>
      </c>
      <c r="T254" s="1">
        <f>COUNTIF(【編集不可】祝日一覧!$B$1:$B$23,$E254)</f>
        <v>0</v>
      </c>
      <c r="U254" s="1">
        <f>COUNTIF(【編集不可】祝日一覧!$B$1:$B$23,$Q254)</f>
        <v>0</v>
      </c>
      <c r="V254" s="1" t="str">
        <f ca="1">$B254&amp;"-"&amp;COUNTIF($B$13:INDIRECT("B"&amp;12+A254),B254)</f>
        <v>-0</v>
      </c>
    </row>
    <row r="255" spans="1:22" ht="21.75" customHeight="1" x14ac:dyDescent="0.25">
      <c r="A255" s="4">
        <v>243</v>
      </c>
      <c r="B255" s="9"/>
      <c r="C255" s="23"/>
      <c r="D255" s="12"/>
      <c r="E255" s="12"/>
      <c r="F255" s="3"/>
      <c r="G255" s="5" t="s">
        <v>38</v>
      </c>
      <c r="H255" s="21" t="str">
        <f t="shared" si="24"/>
        <v/>
      </c>
      <c r="I255" s="21" t="str">
        <f t="shared" si="26"/>
        <v/>
      </c>
      <c r="J255" s="21" t="s">
        <v>39</v>
      </c>
      <c r="K255" s="24"/>
      <c r="L255" s="21" t="str">
        <f t="shared" si="25"/>
        <v/>
      </c>
      <c r="M255" s="24"/>
      <c r="N255" s="24"/>
      <c r="O255" s="21" t="str">
        <f t="shared" si="27"/>
        <v/>
      </c>
      <c r="P255" s="21" t="str">
        <f t="shared" si="28"/>
        <v/>
      </c>
      <c r="Q255" s="18">
        <f t="shared" si="29"/>
        <v>1</v>
      </c>
      <c r="R255" s="1">
        <f t="shared" si="30"/>
        <v>7</v>
      </c>
      <c r="S255" s="1">
        <f t="shared" si="31"/>
        <v>1</v>
      </c>
      <c r="T255" s="1">
        <f>COUNTIF(【編集不可】祝日一覧!$B$1:$B$23,$E255)</f>
        <v>0</v>
      </c>
      <c r="U255" s="1">
        <f>COUNTIF(【編集不可】祝日一覧!$B$1:$B$23,$Q255)</f>
        <v>0</v>
      </c>
      <c r="V255" s="1" t="str">
        <f ca="1">$B255&amp;"-"&amp;COUNTIF($B$13:INDIRECT("B"&amp;12+A255),B255)</f>
        <v>-0</v>
      </c>
    </row>
    <row r="256" spans="1:22" ht="21.75" customHeight="1" x14ac:dyDescent="0.25">
      <c r="A256" s="4">
        <v>244</v>
      </c>
      <c r="B256" s="9"/>
      <c r="C256" s="23"/>
      <c r="D256" s="12"/>
      <c r="E256" s="12"/>
      <c r="F256" s="3"/>
      <c r="G256" s="5" t="s">
        <v>38</v>
      </c>
      <c r="H256" s="21" t="str">
        <f t="shared" si="24"/>
        <v/>
      </c>
      <c r="I256" s="21" t="str">
        <f t="shared" si="26"/>
        <v/>
      </c>
      <c r="J256" s="21" t="s">
        <v>39</v>
      </c>
      <c r="K256" s="24"/>
      <c r="L256" s="21" t="str">
        <f t="shared" si="25"/>
        <v/>
      </c>
      <c r="M256" s="24"/>
      <c r="N256" s="24"/>
      <c r="O256" s="21" t="str">
        <f t="shared" si="27"/>
        <v/>
      </c>
      <c r="P256" s="21" t="str">
        <f t="shared" si="28"/>
        <v/>
      </c>
      <c r="Q256" s="18">
        <f t="shared" si="29"/>
        <v>1</v>
      </c>
      <c r="R256" s="1">
        <f t="shared" si="30"/>
        <v>7</v>
      </c>
      <c r="S256" s="1">
        <f t="shared" si="31"/>
        <v>1</v>
      </c>
      <c r="T256" s="1">
        <f>COUNTIF(【編集不可】祝日一覧!$B$1:$B$23,$E256)</f>
        <v>0</v>
      </c>
      <c r="U256" s="1">
        <f>COUNTIF(【編集不可】祝日一覧!$B$1:$B$23,$Q256)</f>
        <v>0</v>
      </c>
      <c r="V256" s="1" t="str">
        <f ca="1">$B256&amp;"-"&amp;COUNTIF($B$13:INDIRECT("B"&amp;12+A256),B256)</f>
        <v>-0</v>
      </c>
    </row>
    <row r="257" spans="1:22" ht="21.75" customHeight="1" x14ac:dyDescent="0.25">
      <c r="A257" s="4">
        <v>245</v>
      </c>
      <c r="B257" s="9"/>
      <c r="C257" s="23"/>
      <c r="D257" s="12"/>
      <c r="E257" s="12"/>
      <c r="F257" s="3"/>
      <c r="G257" s="5" t="s">
        <v>38</v>
      </c>
      <c r="H257" s="21" t="str">
        <f t="shared" si="24"/>
        <v/>
      </c>
      <c r="I257" s="21" t="str">
        <f t="shared" si="26"/>
        <v/>
      </c>
      <c r="J257" s="21" t="s">
        <v>39</v>
      </c>
      <c r="K257" s="24"/>
      <c r="L257" s="21" t="str">
        <f t="shared" si="25"/>
        <v/>
      </c>
      <c r="M257" s="24"/>
      <c r="N257" s="24"/>
      <c r="O257" s="21" t="str">
        <f t="shared" si="27"/>
        <v/>
      </c>
      <c r="P257" s="21" t="str">
        <f t="shared" si="28"/>
        <v/>
      </c>
      <c r="Q257" s="18">
        <f t="shared" si="29"/>
        <v>1</v>
      </c>
      <c r="R257" s="1">
        <f t="shared" si="30"/>
        <v>7</v>
      </c>
      <c r="S257" s="1">
        <f t="shared" si="31"/>
        <v>1</v>
      </c>
      <c r="T257" s="1">
        <f>COUNTIF(【編集不可】祝日一覧!$B$1:$B$23,$E257)</f>
        <v>0</v>
      </c>
      <c r="U257" s="1">
        <f>COUNTIF(【編集不可】祝日一覧!$B$1:$B$23,$Q257)</f>
        <v>0</v>
      </c>
      <c r="V257" s="1" t="str">
        <f ca="1">$B257&amp;"-"&amp;COUNTIF($B$13:INDIRECT("B"&amp;12+A257),B257)</f>
        <v>-0</v>
      </c>
    </row>
    <row r="258" spans="1:22" ht="21.75" customHeight="1" x14ac:dyDescent="0.25">
      <c r="A258" s="4">
        <v>246</v>
      </c>
      <c r="B258" s="9"/>
      <c r="C258" s="23"/>
      <c r="D258" s="12"/>
      <c r="E258" s="12"/>
      <c r="F258" s="3"/>
      <c r="G258" s="5" t="s">
        <v>38</v>
      </c>
      <c r="H258" s="21" t="str">
        <f t="shared" si="24"/>
        <v/>
      </c>
      <c r="I258" s="21" t="str">
        <f t="shared" si="26"/>
        <v/>
      </c>
      <c r="J258" s="21" t="s">
        <v>39</v>
      </c>
      <c r="K258" s="24"/>
      <c r="L258" s="21" t="str">
        <f t="shared" si="25"/>
        <v/>
      </c>
      <c r="M258" s="24"/>
      <c r="N258" s="24"/>
      <c r="O258" s="21" t="str">
        <f t="shared" si="27"/>
        <v/>
      </c>
      <c r="P258" s="21" t="str">
        <f t="shared" si="28"/>
        <v/>
      </c>
      <c r="Q258" s="18">
        <f t="shared" si="29"/>
        <v>1</v>
      </c>
      <c r="R258" s="1">
        <f t="shared" si="30"/>
        <v>7</v>
      </c>
      <c r="S258" s="1">
        <f t="shared" si="31"/>
        <v>1</v>
      </c>
      <c r="T258" s="1">
        <f>COUNTIF(【編集不可】祝日一覧!$B$1:$B$23,$E258)</f>
        <v>0</v>
      </c>
      <c r="U258" s="1">
        <f>COUNTIF(【編集不可】祝日一覧!$B$1:$B$23,$Q258)</f>
        <v>0</v>
      </c>
      <c r="V258" s="1" t="str">
        <f ca="1">$B258&amp;"-"&amp;COUNTIF($B$13:INDIRECT("B"&amp;12+A258),B258)</f>
        <v>-0</v>
      </c>
    </row>
    <row r="259" spans="1:22" ht="21.75" customHeight="1" x14ac:dyDescent="0.25">
      <c r="A259" s="4">
        <v>247</v>
      </c>
      <c r="B259" s="9"/>
      <c r="C259" s="23"/>
      <c r="D259" s="12"/>
      <c r="E259" s="12"/>
      <c r="F259" s="3"/>
      <c r="G259" s="5" t="s">
        <v>38</v>
      </c>
      <c r="H259" s="21" t="str">
        <f t="shared" si="24"/>
        <v/>
      </c>
      <c r="I259" s="21" t="str">
        <f t="shared" si="26"/>
        <v/>
      </c>
      <c r="J259" s="21" t="s">
        <v>39</v>
      </c>
      <c r="K259" s="24"/>
      <c r="L259" s="21" t="str">
        <f t="shared" si="25"/>
        <v/>
      </c>
      <c r="M259" s="24"/>
      <c r="N259" s="24"/>
      <c r="O259" s="21" t="str">
        <f t="shared" si="27"/>
        <v/>
      </c>
      <c r="P259" s="21" t="str">
        <f t="shared" si="28"/>
        <v/>
      </c>
      <c r="Q259" s="18">
        <f t="shared" si="29"/>
        <v>1</v>
      </c>
      <c r="R259" s="1">
        <f t="shared" si="30"/>
        <v>7</v>
      </c>
      <c r="S259" s="1">
        <f t="shared" si="31"/>
        <v>1</v>
      </c>
      <c r="T259" s="1">
        <f>COUNTIF(【編集不可】祝日一覧!$B$1:$B$23,$E259)</f>
        <v>0</v>
      </c>
      <c r="U259" s="1">
        <f>COUNTIF(【編集不可】祝日一覧!$B$1:$B$23,$Q259)</f>
        <v>0</v>
      </c>
      <c r="V259" s="1" t="str">
        <f ca="1">$B259&amp;"-"&amp;COUNTIF($B$13:INDIRECT("B"&amp;12+A259),B259)</f>
        <v>-0</v>
      </c>
    </row>
    <row r="260" spans="1:22" ht="21.75" customHeight="1" x14ac:dyDescent="0.25">
      <c r="A260" s="4">
        <v>248</v>
      </c>
      <c r="B260" s="9"/>
      <c r="C260" s="23"/>
      <c r="D260" s="12"/>
      <c r="E260" s="12"/>
      <c r="F260" s="3"/>
      <c r="G260" s="5" t="s">
        <v>38</v>
      </c>
      <c r="H260" s="21" t="str">
        <f t="shared" si="24"/>
        <v/>
      </c>
      <c r="I260" s="21" t="str">
        <f t="shared" si="26"/>
        <v/>
      </c>
      <c r="J260" s="21" t="s">
        <v>39</v>
      </c>
      <c r="K260" s="24"/>
      <c r="L260" s="21" t="str">
        <f t="shared" si="25"/>
        <v/>
      </c>
      <c r="M260" s="24"/>
      <c r="N260" s="24"/>
      <c r="O260" s="21" t="str">
        <f t="shared" si="27"/>
        <v/>
      </c>
      <c r="P260" s="21" t="str">
        <f t="shared" si="28"/>
        <v/>
      </c>
      <c r="Q260" s="18">
        <f t="shared" si="29"/>
        <v>1</v>
      </c>
      <c r="R260" s="1">
        <f t="shared" si="30"/>
        <v>7</v>
      </c>
      <c r="S260" s="1">
        <f t="shared" si="31"/>
        <v>1</v>
      </c>
      <c r="T260" s="1">
        <f>COUNTIF(【編集不可】祝日一覧!$B$1:$B$23,$E260)</f>
        <v>0</v>
      </c>
      <c r="U260" s="1">
        <f>COUNTIF(【編集不可】祝日一覧!$B$1:$B$23,$Q260)</f>
        <v>0</v>
      </c>
      <c r="V260" s="1" t="str">
        <f ca="1">$B260&amp;"-"&amp;COUNTIF($B$13:INDIRECT("B"&amp;12+A260),B260)</f>
        <v>-0</v>
      </c>
    </row>
    <row r="261" spans="1:22" ht="21.75" customHeight="1" x14ac:dyDescent="0.25">
      <c r="A261" s="4">
        <v>249</v>
      </c>
      <c r="B261" s="9"/>
      <c r="C261" s="23"/>
      <c r="D261" s="12"/>
      <c r="E261" s="12"/>
      <c r="F261" s="3"/>
      <c r="G261" s="5" t="s">
        <v>38</v>
      </c>
      <c r="H261" s="21" t="str">
        <f t="shared" si="24"/>
        <v/>
      </c>
      <c r="I261" s="21" t="str">
        <f t="shared" si="26"/>
        <v/>
      </c>
      <c r="J261" s="21" t="s">
        <v>39</v>
      </c>
      <c r="K261" s="24"/>
      <c r="L261" s="21" t="str">
        <f t="shared" si="25"/>
        <v/>
      </c>
      <c r="M261" s="24"/>
      <c r="N261" s="24"/>
      <c r="O261" s="21" t="str">
        <f t="shared" si="27"/>
        <v/>
      </c>
      <c r="P261" s="21" t="str">
        <f t="shared" si="28"/>
        <v/>
      </c>
      <c r="Q261" s="18">
        <f t="shared" si="29"/>
        <v>1</v>
      </c>
      <c r="R261" s="1">
        <f t="shared" si="30"/>
        <v>7</v>
      </c>
      <c r="S261" s="1">
        <f t="shared" si="31"/>
        <v>1</v>
      </c>
      <c r="T261" s="1">
        <f>COUNTIF(【編集不可】祝日一覧!$B$1:$B$23,$E261)</f>
        <v>0</v>
      </c>
      <c r="U261" s="1">
        <f>COUNTIF(【編集不可】祝日一覧!$B$1:$B$23,$Q261)</f>
        <v>0</v>
      </c>
      <c r="V261" s="1" t="str">
        <f ca="1">$B261&amp;"-"&amp;COUNTIF($B$13:INDIRECT("B"&amp;12+A261),B261)</f>
        <v>-0</v>
      </c>
    </row>
    <row r="262" spans="1:22" ht="21.75" customHeight="1" x14ac:dyDescent="0.25">
      <c r="A262" s="4">
        <v>250</v>
      </c>
      <c r="B262" s="9"/>
      <c r="C262" s="23"/>
      <c r="D262" s="12"/>
      <c r="E262" s="12"/>
      <c r="F262" s="3"/>
      <c r="G262" s="5" t="s">
        <v>38</v>
      </c>
      <c r="H262" s="21" t="str">
        <f t="shared" si="24"/>
        <v/>
      </c>
      <c r="I262" s="21" t="str">
        <f t="shared" si="26"/>
        <v/>
      </c>
      <c r="J262" s="21" t="s">
        <v>39</v>
      </c>
      <c r="K262" s="24"/>
      <c r="L262" s="21" t="str">
        <f t="shared" si="25"/>
        <v/>
      </c>
      <c r="M262" s="24"/>
      <c r="N262" s="24"/>
      <c r="O262" s="21" t="str">
        <f t="shared" si="27"/>
        <v/>
      </c>
      <c r="P262" s="21" t="str">
        <f t="shared" si="28"/>
        <v/>
      </c>
      <c r="Q262" s="18">
        <f t="shared" si="29"/>
        <v>1</v>
      </c>
      <c r="R262" s="1">
        <f t="shared" si="30"/>
        <v>7</v>
      </c>
      <c r="S262" s="1">
        <f t="shared" si="31"/>
        <v>1</v>
      </c>
      <c r="T262" s="1">
        <f>COUNTIF(【編集不可】祝日一覧!$B$1:$B$23,$E262)</f>
        <v>0</v>
      </c>
      <c r="U262" s="1">
        <f>COUNTIF(【編集不可】祝日一覧!$B$1:$B$23,$Q262)</f>
        <v>0</v>
      </c>
      <c r="V262" s="1" t="str">
        <f ca="1">$B262&amp;"-"&amp;COUNTIF($B$13:INDIRECT("B"&amp;12+A262),B262)</f>
        <v>-0</v>
      </c>
    </row>
    <row r="263" spans="1:22" ht="21.75" customHeight="1" x14ac:dyDescent="0.25">
      <c r="A263" s="4">
        <v>251</v>
      </c>
      <c r="B263" s="9"/>
      <c r="C263" s="23"/>
      <c r="D263" s="12"/>
      <c r="E263" s="12"/>
      <c r="F263" s="3"/>
      <c r="G263" s="5" t="s">
        <v>38</v>
      </c>
      <c r="H263" s="21" t="str">
        <f t="shared" si="24"/>
        <v/>
      </c>
      <c r="I263" s="21" t="str">
        <f t="shared" si="26"/>
        <v/>
      </c>
      <c r="J263" s="21" t="s">
        <v>39</v>
      </c>
      <c r="K263" s="24"/>
      <c r="L263" s="21" t="str">
        <f t="shared" si="25"/>
        <v/>
      </c>
      <c r="M263" s="24"/>
      <c r="N263" s="24"/>
      <c r="O263" s="21" t="str">
        <f t="shared" si="27"/>
        <v/>
      </c>
      <c r="P263" s="21" t="str">
        <f t="shared" si="28"/>
        <v/>
      </c>
      <c r="Q263" s="18">
        <f t="shared" si="29"/>
        <v>1</v>
      </c>
      <c r="R263" s="1">
        <f t="shared" si="30"/>
        <v>7</v>
      </c>
      <c r="S263" s="1">
        <f t="shared" si="31"/>
        <v>1</v>
      </c>
      <c r="T263" s="1">
        <f>COUNTIF(【編集不可】祝日一覧!$B$1:$B$23,$E263)</f>
        <v>0</v>
      </c>
      <c r="U263" s="1">
        <f>COUNTIF(【編集不可】祝日一覧!$B$1:$B$23,$Q263)</f>
        <v>0</v>
      </c>
      <c r="V263" s="1" t="str">
        <f ca="1">$B263&amp;"-"&amp;COUNTIF($B$13:INDIRECT("B"&amp;12+A263),B263)</f>
        <v>-0</v>
      </c>
    </row>
    <row r="264" spans="1:22" ht="21.75" customHeight="1" x14ac:dyDescent="0.25">
      <c r="A264" s="4">
        <v>252</v>
      </c>
      <c r="B264" s="9"/>
      <c r="C264" s="23"/>
      <c r="D264" s="12"/>
      <c r="E264" s="12"/>
      <c r="F264" s="3"/>
      <c r="G264" s="5" t="s">
        <v>38</v>
      </c>
      <c r="H264" s="21" t="str">
        <f t="shared" si="24"/>
        <v/>
      </c>
      <c r="I264" s="21" t="str">
        <f t="shared" si="26"/>
        <v/>
      </c>
      <c r="J264" s="21" t="s">
        <v>39</v>
      </c>
      <c r="K264" s="24"/>
      <c r="L264" s="21" t="str">
        <f t="shared" si="25"/>
        <v/>
      </c>
      <c r="M264" s="24"/>
      <c r="N264" s="24"/>
      <c r="O264" s="21" t="str">
        <f t="shared" si="27"/>
        <v/>
      </c>
      <c r="P264" s="21" t="str">
        <f t="shared" si="28"/>
        <v/>
      </c>
      <c r="Q264" s="18">
        <f t="shared" si="29"/>
        <v>1</v>
      </c>
      <c r="R264" s="1">
        <f t="shared" si="30"/>
        <v>7</v>
      </c>
      <c r="S264" s="1">
        <f t="shared" si="31"/>
        <v>1</v>
      </c>
      <c r="T264" s="1">
        <f>COUNTIF(【編集不可】祝日一覧!$B$1:$B$23,$E264)</f>
        <v>0</v>
      </c>
      <c r="U264" s="1">
        <f>COUNTIF(【編集不可】祝日一覧!$B$1:$B$23,$Q264)</f>
        <v>0</v>
      </c>
      <c r="V264" s="1" t="str">
        <f ca="1">$B264&amp;"-"&amp;COUNTIF($B$13:INDIRECT("B"&amp;12+A264),B264)</f>
        <v>-0</v>
      </c>
    </row>
    <row r="265" spans="1:22" ht="21.75" customHeight="1" x14ac:dyDescent="0.25">
      <c r="A265" s="4">
        <v>253</v>
      </c>
      <c r="B265" s="9"/>
      <c r="C265" s="23"/>
      <c r="D265" s="12"/>
      <c r="E265" s="12"/>
      <c r="F265" s="3"/>
      <c r="G265" s="5" t="s">
        <v>38</v>
      </c>
      <c r="H265" s="21" t="str">
        <f t="shared" si="24"/>
        <v/>
      </c>
      <c r="I265" s="21" t="str">
        <f t="shared" si="26"/>
        <v/>
      </c>
      <c r="J265" s="21" t="s">
        <v>39</v>
      </c>
      <c r="K265" s="24"/>
      <c r="L265" s="21" t="str">
        <f t="shared" si="25"/>
        <v/>
      </c>
      <c r="M265" s="24"/>
      <c r="N265" s="24"/>
      <c r="O265" s="21" t="str">
        <f t="shared" si="27"/>
        <v/>
      </c>
      <c r="P265" s="21" t="str">
        <f t="shared" si="28"/>
        <v/>
      </c>
      <c r="Q265" s="18">
        <f t="shared" si="29"/>
        <v>1</v>
      </c>
      <c r="R265" s="1">
        <f t="shared" si="30"/>
        <v>7</v>
      </c>
      <c r="S265" s="1">
        <f t="shared" si="31"/>
        <v>1</v>
      </c>
      <c r="T265" s="1">
        <f>COUNTIF(【編集不可】祝日一覧!$B$1:$B$23,$E265)</f>
        <v>0</v>
      </c>
      <c r="U265" s="1">
        <f>COUNTIF(【編集不可】祝日一覧!$B$1:$B$23,$Q265)</f>
        <v>0</v>
      </c>
      <c r="V265" s="1" t="str">
        <f ca="1">$B265&amp;"-"&amp;COUNTIF($B$13:INDIRECT("B"&amp;12+A265),B265)</f>
        <v>-0</v>
      </c>
    </row>
    <row r="266" spans="1:22" ht="21.75" customHeight="1" x14ac:dyDescent="0.25">
      <c r="A266" s="4">
        <v>254</v>
      </c>
      <c r="B266" s="9"/>
      <c r="C266" s="23"/>
      <c r="D266" s="12"/>
      <c r="E266" s="12"/>
      <c r="F266" s="3"/>
      <c r="G266" s="5" t="s">
        <v>38</v>
      </c>
      <c r="H266" s="21" t="str">
        <f t="shared" si="24"/>
        <v/>
      </c>
      <c r="I266" s="21" t="str">
        <f t="shared" si="26"/>
        <v/>
      </c>
      <c r="J266" s="21" t="s">
        <v>39</v>
      </c>
      <c r="K266" s="24"/>
      <c r="L266" s="21" t="str">
        <f t="shared" si="25"/>
        <v/>
      </c>
      <c r="M266" s="24"/>
      <c r="N266" s="24"/>
      <c r="O266" s="21" t="str">
        <f t="shared" si="27"/>
        <v/>
      </c>
      <c r="P266" s="21" t="str">
        <f t="shared" si="28"/>
        <v/>
      </c>
      <c r="Q266" s="18">
        <f t="shared" si="29"/>
        <v>1</v>
      </c>
      <c r="R266" s="1">
        <f t="shared" si="30"/>
        <v>7</v>
      </c>
      <c r="S266" s="1">
        <f t="shared" si="31"/>
        <v>1</v>
      </c>
      <c r="T266" s="1">
        <f>COUNTIF(【編集不可】祝日一覧!$B$1:$B$23,$E266)</f>
        <v>0</v>
      </c>
      <c r="U266" s="1">
        <f>COUNTIF(【編集不可】祝日一覧!$B$1:$B$23,$Q266)</f>
        <v>0</v>
      </c>
      <c r="V266" s="1" t="str">
        <f ca="1">$B266&amp;"-"&amp;COUNTIF($B$13:INDIRECT("B"&amp;12+A266),B266)</f>
        <v>-0</v>
      </c>
    </row>
    <row r="267" spans="1:22" ht="21.75" customHeight="1" x14ac:dyDescent="0.25">
      <c r="A267" s="4">
        <v>255</v>
      </c>
      <c r="B267" s="9"/>
      <c r="C267" s="23"/>
      <c r="D267" s="12"/>
      <c r="E267" s="12"/>
      <c r="F267" s="3"/>
      <c r="G267" s="5" t="s">
        <v>38</v>
      </c>
      <c r="H267" s="21" t="str">
        <f t="shared" si="24"/>
        <v/>
      </c>
      <c r="I267" s="21" t="str">
        <f t="shared" si="26"/>
        <v/>
      </c>
      <c r="J267" s="21" t="s">
        <v>39</v>
      </c>
      <c r="K267" s="24"/>
      <c r="L267" s="21" t="str">
        <f t="shared" si="25"/>
        <v/>
      </c>
      <c r="M267" s="24"/>
      <c r="N267" s="24"/>
      <c r="O267" s="21" t="str">
        <f t="shared" si="27"/>
        <v/>
      </c>
      <c r="P267" s="21" t="str">
        <f t="shared" si="28"/>
        <v/>
      </c>
      <c r="Q267" s="18">
        <f t="shared" si="29"/>
        <v>1</v>
      </c>
      <c r="R267" s="1">
        <f t="shared" si="30"/>
        <v>7</v>
      </c>
      <c r="S267" s="1">
        <f t="shared" si="31"/>
        <v>1</v>
      </c>
      <c r="T267" s="1">
        <f>COUNTIF(【編集不可】祝日一覧!$B$1:$B$23,$E267)</f>
        <v>0</v>
      </c>
      <c r="U267" s="1">
        <f>COUNTIF(【編集不可】祝日一覧!$B$1:$B$23,$Q267)</f>
        <v>0</v>
      </c>
      <c r="V267" s="1" t="str">
        <f ca="1">$B267&amp;"-"&amp;COUNTIF($B$13:INDIRECT("B"&amp;12+A267),B267)</f>
        <v>-0</v>
      </c>
    </row>
    <row r="268" spans="1:22" ht="21.75" customHeight="1" x14ac:dyDescent="0.25">
      <c r="A268" s="4">
        <v>256</v>
      </c>
      <c r="B268" s="9"/>
      <c r="C268" s="23"/>
      <c r="D268" s="12"/>
      <c r="E268" s="12"/>
      <c r="F268" s="3"/>
      <c r="G268" s="5" t="s">
        <v>38</v>
      </c>
      <c r="H268" s="21" t="str">
        <f t="shared" si="24"/>
        <v/>
      </c>
      <c r="I268" s="21" t="str">
        <f t="shared" si="26"/>
        <v/>
      </c>
      <c r="J268" s="21" t="s">
        <v>39</v>
      </c>
      <c r="K268" s="24"/>
      <c r="L268" s="21" t="str">
        <f t="shared" si="25"/>
        <v/>
      </c>
      <c r="M268" s="24"/>
      <c r="N268" s="24"/>
      <c r="O268" s="21" t="str">
        <f t="shared" si="27"/>
        <v/>
      </c>
      <c r="P268" s="21" t="str">
        <f t="shared" si="28"/>
        <v/>
      </c>
      <c r="Q268" s="18">
        <f t="shared" si="29"/>
        <v>1</v>
      </c>
      <c r="R268" s="1">
        <f t="shared" si="30"/>
        <v>7</v>
      </c>
      <c r="S268" s="1">
        <f t="shared" si="31"/>
        <v>1</v>
      </c>
      <c r="T268" s="1">
        <f>COUNTIF(【編集不可】祝日一覧!$B$1:$B$23,$E268)</f>
        <v>0</v>
      </c>
      <c r="U268" s="1">
        <f>COUNTIF(【編集不可】祝日一覧!$B$1:$B$23,$Q268)</f>
        <v>0</v>
      </c>
      <c r="V268" s="1" t="str">
        <f ca="1">$B268&amp;"-"&amp;COUNTIF($B$13:INDIRECT("B"&amp;12+A268),B268)</f>
        <v>-0</v>
      </c>
    </row>
    <row r="269" spans="1:22" ht="21.75" customHeight="1" x14ac:dyDescent="0.25">
      <c r="A269" s="4">
        <v>257</v>
      </c>
      <c r="B269" s="9"/>
      <c r="C269" s="23"/>
      <c r="D269" s="12"/>
      <c r="E269" s="12"/>
      <c r="F269" s="3"/>
      <c r="G269" s="5" t="s">
        <v>38</v>
      </c>
      <c r="H269" s="21" t="str">
        <f t="shared" ref="H269:H332" si="32">IF($E269="","",IF($R269=7,"休日",IF(AND($T269=1,$S269=7),"休日",IF(AND($R269=1,$U269=1),"休日",IF(AND($T269=1,$U269=1),"休日","平日")))))</f>
        <v/>
      </c>
      <c r="I269" s="21" t="str">
        <f t="shared" si="26"/>
        <v/>
      </c>
      <c r="J269" s="21" t="s">
        <v>39</v>
      </c>
      <c r="K269" s="24"/>
      <c r="L269" s="21" t="str">
        <f t="shared" ref="L269:L332" si="33">IF($B269="","","～")</f>
        <v/>
      </c>
      <c r="M269" s="24"/>
      <c r="N269" s="24"/>
      <c r="O269" s="21" t="str">
        <f t="shared" si="27"/>
        <v/>
      </c>
      <c r="P269" s="21" t="str">
        <f t="shared" si="28"/>
        <v/>
      </c>
      <c r="Q269" s="18">
        <f t="shared" si="29"/>
        <v>1</v>
      </c>
      <c r="R269" s="1">
        <f t="shared" si="30"/>
        <v>7</v>
      </c>
      <c r="S269" s="1">
        <f t="shared" si="31"/>
        <v>1</v>
      </c>
      <c r="T269" s="1">
        <f>COUNTIF(【編集不可】祝日一覧!$B$1:$B$23,$E269)</f>
        <v>0</v>
      </c>
      <c r="U269" s="1">
        <f>COUNTIF(【編集不可】祝日一覧!$B$1:$B$23,$Q269)</f>
        <v>0</v>
      </c>
      <c r="V269" s="1" t="str">
        <f ca="1">$B269&amp;"-"&amp;COUNTIF($B$13:INDIRECT("B"&amp;12+A269),B269)</f>
        <v>-0</v>
      </c>
    </row>
    <row r="270" spans="1:22" ht="21.75" customHeight="1" x14ac:dyDescent="0.25">
      <c r="A270" s="4">
        <v>258</v>
      </c>
      <c r="B270" s="9"/>
      <c r="C270" s="23"/>
      <c r="D270" s="12"/>
      <c r="E270" s="12"/>
      <c r="F270" s="3"/>
      <c r="G270" s="5" t="s">
        <v>38</v>
      </c>
      <c r="H270" s="21" t="str">
        <f t="shared" si="32"/>
        <v/>
      </c>
      <c r="I270" s="21" t="str">
        <f t="shared" ref="I270:I333" si="34">IF($F270="","",IF($H270="平日",2*$F270,IF($H270="休日",1*$F270,"")))</f>
        <v/>
      </c>
      <c r="J270" s="21" t="s">
        <v>39</v>
      </c>
      <c r="K270" s="24"/>
      <c r="L270" s="21" t="str">
        <f t="shared" si="33"/>
        <v/>
      </c>
      <c r="M270" s="24"/>
      <c r="N270" s="24"/>
      <c r="O270" s="21" t="str">
        <f t="shared" ref="O270:O333" si="35">IF(AND($K270="",$M270="",$N270=""),"",IF($N270="",$M270-$K270+1,IF(AND($K270="",$M270=""),LEN(TRIM(N270))-LEN(SUBSTITUTE(TRIM(N270),",",""))+1,$M270-$K270+1+LEN(TRIM(N270))-LEN(SUBSTITUTE(TRIM(N270),",",""))+1)))</f>
        <v/>
      </c>
      <c r="P270" s="21" t="str">
        <f t="shared" ref="P270:P333" si="36">IFERROR($I270-$O270,"")</f>
        <v/>
      </c>
      <c r="Q270" s="18">
        <f t="shared" ref="Q270:Q333" si="37">$E270+1</f>
        <v>1</v>
      </c>
      <c r="R270" s="1">
        <f t="shared" ref="R270:R333" si="38">WEEKDAY($E270,1)</f>
        <v>7</v>
      </c>
      <c r="S270" s="1">
        <f t="shared" ref="S270:S333" si="39">WEEKDAY($Q270,1)</f>
        <v>1</v>
      </c>
      <c r="T270" s="1">
        <f>COUNTIF(【編集不可】祝日一覧!$B$1:$B$23,$E270)</f>
        <v>0</v>
      </c>
      <c r="U270" s="1">
        <f>COUNTIF(【編集不可】祝日一覧!$B$1:$B$23,$Q270)</f>
        <v>0</v>
      </c>
      <c r="V270" s="1" t="str">
        <f ca="1">$B270&amp;"-"&amp;COUNTIF($B$13:INDIRECT("B"&amp;12+A270),B270)</f>
        <v>-0</v>
      </c>
    </row>
    <row r="271" spans="1:22" ht="21.75" customHeight="1" x14ac:dyDescent="0.25">
      <c r="A271" s="4">
        <v>259</v>
      </c>
      <c r="B271" s="9"/>
      <c r="C271" s="23"/>
      <c r="D271" s="12"/>
      <c r="E271" s="12"/>
      <c r="F271" s="3"/>
      <c r="G271" s="5" t="s">
        <v>38</v>
      </c>
      <c r="H271" s="21" t="str">
        <f t="shared" si="32"/>
        <v/>
      </c>
      <c r="I271" s="21" t="str">
        <f t="shared" si="34"/>
        <v/>
      </c>
      <c r="J271" s="21" t="s">
        <v>39</v>
      </c>
      <c r="K271" s="24"/>
      <c r="L271" s="21" t="str">
        <f t="shared" si="33"/>
        <v/>
      </c>
      <c r="M271" s="24"/>
      <c r="N271" s="24"/>
      <c r="O271" s="21" t="str">
        <f t="shared" si="35"/>
        <v/>
      </c>
      <c r="P271" s="21" t="str">
        <f t="shared" si="36"/>
        <v/>
      </c>
      <c r="Q271" s="18">
        <f t="shared" si="37"/>
        <v>1</v>
      </c>
      <c r="R271" s="1">
        <f t="shared" si="38"/>
        <v>7</v>
      </c>
      <c r="S271" s="1">
        <f t="shared" si="39"/>
        <v>1</v>
      </c>
      <c r="T271" s="1">
        <f>COUNTIF(【編集不可】祝日一覧!$B$1:$B$23,$E271)</f>
        <v>0</v>
      </c>
      <c r="U271" s="1">
        <f>COUNTIF(【編集不可】祝日一覧!$B$1:$B$23,$Q271)</f>
        <v>0</v>
      </c>
      <c r="V271" s="1" t="str">
        <f ca="1">$B271&amp;"-"&amp;COUNTIF($B$13:INDIRECT("B"&amp;12+A271),B271)</f>
        <v>-0</v>
      </c>
    </row>
    <row r="272" spans="1:22" ht="21.75" customHeight="1" x14ac:dyDescent="0.25">
      <c r="A272" s="4">
        <v>260</v>
      </c>
      <c r="B272" s="9"/>
      <c r="C272" s="23"/>
      <c r="D272" s="12"/>
      <c r="E272" s="12"/>
      <c r="F272" s="3"/>
      <c r="G272" s="5" t="s">
        <v>38</v>
      </c>
      <c r="H272" s="21" t="str">
        <f t="shared" si="32"/>
        <v/>
      </c>
      <c r="I272" s="21" t="str">
        <f t="shared" si="34"/>
        <v/>
      </c>
      <c r="J272" s="21" t="s">
        <v>39</v>
      </c>
      <c r="K272" s="24"/>
      <c r="L272" s="21" t="str">
        <f t="shared" si="33"/>
        <v/>
      </c>
      <c r="M272" s="24"/>
      <c r="N272" s="24"/>
      <c r="O272" s="21" t="str">
        <f t="shared" si="35"/>
        <v/>
      </c>
      <c r="P272" s="21" t="str">
        <f t="shared" si="36"/>
        <v/>
      </c>
      <c r="Q272" s="18">
        <f t="shared" si="37"/>
        <v>1</v>
      </c>
      <c r="R272" s="1">
        <f t="shared" si="38"/>
        <v>7</v>
      </c>
      <c r="S272" s="1">
        <f t="shared" si="39"/>
        <v>1</v>
      </c>
      <c r="T272" s="1">
        <f>COUNTIF(【編集不可】祝日一覧!$B$1:$B$23,$E272)</f>
        <v>0</v>
      </c>
      <c r="U272" s="1">
        <f>COUNTIF(【編集不可】祝日一覧!$B$1:$B$23,$Q272)</f>
        <v>0</v>
      </c>
      <c r="V272" s="1" t="str">
        <f ca="1">$B272&amp;"-"&amp;COUNTIF($B$13:INDIRECT("B"&amp;12+A272),B272)</f>
        <v>-0</v>
      </c>
    </row>
    <row r="273" spans="1:22" ht="21.75" customHeight="1" x14ac:dyDescent="0.25">
      <c r="A273" s="4">
        <v>261</v>
      </c>
      <c r="B273" s="9"/>
      <c r="C273" s="23"/>
      <c r="D273" s="12"/>
      <c r="E273" s="12"/>
      <c r="F273" s="3"/>
      <c r="G273" s="5" t="s">
        <v>38</v>
      </c>
      <c r="H273" s="21" t="str">
        <f t="shared" si="32"/>
        <v/>
      </c>
      <c r="I273" s="21" t="str">
        <f t="shared" si="34"/>
        <v/>
      </c>
      <c r="J273" s="21" t="s">
        <v>39</v>
      </c>
      <c r="K273" s="24"/>
      <c r="L273" s="21" t="str">
        <f t="shared" si="33"/>
        <v/>
      </c>
      <c r="M273" s="24"/>
      <c r="N273" s="24"/>
      <c r="O273" s="21" t="str">
        <f t="shared" si="35"/>
        <v/>
      </c>
      <c r="P273" s="21" t="str">
        <f t="shared" si="36"/>
        <v/>
      </c>
      <c r="Q273" s="18">
        <f t="shared" si="37"/>
        <v>1</v>
      </c>
      <c r="R273" s="1">
        <f t="shared" si="38"/>
        <v>7</v>
      </c>
      <c r="S273" s="1">
        <f t="shared" si="39"/>
        <v>1</v>
      </c>
      <c r="T273" s="1">
        <f>COUNTIF(【編集不可】祝日一覧!$B$1:$B$23,$E273)</f>
        <v>0</v>
      </c>
      <c r="U273" s="1">
        <f>COUNTIF(【編集不可】祝日一覧!$B$1:$B$23,$Q273)</f>
        <v>0</v>
      </c>
      <c r="V273" s="1" t="str">
        <f ca="1">$B273&amp;"-"&amp;COUNTIF($B$13:INDIRECT("B"&amp;12+A273),B273)</f>
        <v>-0</v>
      </c>
    </row>
    <row r="274" spans="1:22" ht="21.75" customHeight="1" x14ac:dyDescent="0.25">
      <c r="A274" s="4">
        <v>262</v>
      </c>
      <c r="B274" s="9"/>
      <c r="C274" s="23"/>
      <c r="D274" s="12"/>
      <c r="E274" s="12"/>
      <c r="F274" s="3"/>
      <c r="G274" s="5" t="s">
        <v>38</v>
      </c>
      <c r="H274" s="21" t="str">
        <f t="shared" si="32"/>
        <v/>
      </c>
      <c r="I274" s="21" t="str">
        <f t="shared" si="34"/>
        <v/>
      </c>
      <c r="J274" s="21" t="s">
        <v>39</v>
      </c>
      <c r="K274" s="24"/>
      <c r="L274" s="21" t="str">
        <f t="shared" si="33"/>
        <v/>
      </c>
      <c r="M274" s="24"/>
      <c r="N274" s="24"/>
      <c r="O274" s="21" t="str">
        <f t="shared" si="35"/>
        <v/>
      </c>
      <c r="P274" s="21" t="str">
        <f t="shared" si="36"/>
        <v/>
      </c>
      <c r="Q274" s="18">
        <f t="shared" si="37"/>
        <v>1</v>
      </c>
      <c r="R274" s="1">
        <f t="shared" si="38"/>
        <v>7</v>
      </c>
      <c r="S274" s="1">
        <f t="shared" si="39"/>
        <v>1</v>
      </c>
      <c r="T274" s="1">
        <f>COUNTIF(【編集不可】祝日一覧!$B$1:$B$23,$E274)</f>
        <v>0</v>
      </c>
      <c r="U274" s="1">
        <f>COUNTIF(【編集不可】祝日一覧!$B$1:$B$23,$Q274)</f>
        <v>0</v>
      </c>
      <c r="V274" s="1" t="str">
        <f ca="1">$B274&amp;"-"&amp;COUNTIF($B$13:INDIRECT("B"&amp;12+A274),B274)</f>
        <v>-0</v>
      </c>
    </row>
    <row r="275" spans="1:22" ht="21.75" customHeight="1" x14ac:dyDescent="0.25">
      <c r="A275" s="4">
        <v>263</v>
      </c>
      <c r="B275" s="9"/>
      <c r="C275" s="23"/>
      <c r="D275" s="12"/>
      <c r="E275" s="12"/>
      <c r="F275" s="3"/>
      <c r="G275" s="5" t="s">
        <v>38</v>
      </c>
      <c r="H275" s="21" t="str">
        <f t="shared" si="32"/>
        <v/>
      </c>
      <c r="I275" s="21" t="str">
        <f t="shared" si="34"/>
        <v/>
      </c>
      <c r="J275" s="21" t="s">
        <v>39</v>
      </c>
      <c r="K275" s="24"/>
      <c r="L275" s="21" t="str">
        <f t="shared" si="33"/>
        <v/>
      </c>
      <c r="M275" s="24"/>
      <c r="N275" s="24"/>
      <c r="O275" s="21" t="str">
        <f t="shared" si="35"/>
        <v/>
      </c>
      <c r="P275" s="21" t="str">
        <f t="shared" si="36"/>
        <v/>
      </c>
      <c r="Q275" s="18">
        <f t="shared" si="37"/>
        <v>1</v>
      </c>
      <c r="R275" s="1">
        <f t="shared" si="38"/>
        <v>7</v>
      </c>
      <c r="S275" s="1">
        <f t="shared" si="39"/>
        <v>1</v>
      </c>
      <c r="T275" s="1">
        <f>COUNTIF(【編集不可】祝日一覧!$B$1:$B$23,$E275)</f>
        <v>0</v>
      </c>
      <c r="U275" s="1">
        <f>COUNTIF(【編集不可】祝日一覧!$B$1:$B$23,$Q275)</f>
        <v>0</v>
      </c>
      <c r="V275" s="1" t="str">
        <f ca="1">$B275&amp;"-"&amp;COUNTIF($B$13:INDIRECT("B"&amp;12+A275),B275)</f>
        <v>-0</v>
      </c>
    </row>
    <row r="276" spans="1:22" ht="21.75" customHeight="1" x14ac:dyDescent="0.25">
      <c r="A276" s="4">
        <v>264</v>
      </c>
      <c r="B276" s="9"/>
      <c r="C276" s="23"/>
      <c r="D276" s="12"/>
      <c r="E276" s="12"/>
      <c r="F276" s="3"/>
      <c r="G276" s="5" t="s">
        <v>38</v>
      </c>
      <c r="H276" s="21" t="str">
        <f t="shared" si="32"/>
        <v/>
      </c>
      <c r="I276" s="21" t="str">
        <f t="shared" si="34"/>
        <v/>
      </c>
      <c r="J276" s="21" t="s">
        <v>39</v>
      </c>
      <c r="K276" s="24"/>
      <c r="L276" s="21" t="str">
        <f t="shared" si="33"/>
        <v/>
      </c>
      <c r="M276" s="24"/>
      <c r="N276" s="24"/>
      <c r="O276" s="21" t="str">
        <f t="shared" si="35"/>
        <v/>
      </c>
      <c r="P276" s="21" t="str">
        <f t="shared" si="36"/>
        <v/>
      </c>
      <c r="Q276" s="18">
        <f t="shared" si="37"/>
        <v>1</v>
      </c>
      <c r="R276" s="1">
        <f t="shared" si="38"/>
        <v>7</v>
      </c>
      <c r="S276" s="1">
        <f t="shared" si="39"/>
        <v>1</v>
      </c>
      <c r="T276" s="1">
        <f>COUNTIF(【編集不可】祝日一覧!$B$1:$B$23,$E276)</f>
        <v>0</v>
      </c>
      <c r="U276" s="1">
        <f>COUNTIF(【編集不可】祝日一覧!$B$1:$B$23,$Q276)</f>
        <v>0</v>
      </c>
      <c r="V276" s="1" t="str">
        <f ca="1">$B276&amp;"-"&amp;COUNTIF($B$13:INDIRECT("B"&amp;12+A276),B276)</f>
        <v>-0</v>
      </c>
    </row>
    <row r="277" spans="1:22" ht="21.75" customHeight="1" x14ac:dyDescent="0.25">
      <c r="A277" s="4">
        <v>265</v>
      </c>
      <c r="B277" s="9"/>
      <c r="C277" s="23"/>
      <c r="D277" s="12"/>
      <c r="E277" s="12"/>
      <c r="F277" s="3"/>
      <c r="G277" s="5" t="s">
        <v>38</v>
      </c>
      <c r="H277" s="21" t="str">
        <f t="shared" si="32"/>
        <v/>
      </c>
      <c r="I277" s="21" t="str">
        <f t="shared" si="34"/>
        <v/>
      </c>
      <c r="J277" s="21" t="s">
        <v>39</v>
      </c>
      <c r="K277" s="24"/>
      <c r="L277" s="21" t="str">
        <f t="shared" si="33"/>
        <v/>
      </c>
      <c r="M277" s="24"/>
      <c r="N277" s="24"/>
      <c r="O277" s="21" t="str">
        <f t="shared" si="35"/>
        <v/>
      </c>
      <c r="P277" s="21" t="str">
        <f t="shared" si="36"/>
        <v/>
      </c>
      <c r="Q277" s="18">
        <f t="shared" si="37"/>
        <v>1</v>
      </c>
      <c r="R277" s="1">
        <f t="shared" si="38"/>
        <v>7</v>
      </c>
      <c r="S277" s="1">
        <f t="shared" si="39"/>
        <v>1</v>
      </c>
      <c r="T277" s="1">
        <f>COUNTIF(【編集不可】祝日一覧!$B$1:$B$23,$E277)</f>
        <v>0</v>
      </c>
      <c r="U277" s="1">
        <f>COUNTIF(【編集不可】祝日一覧!$B$1:$B$23,$Q277)</f>
        <v>0</v>
      </c>
      <c r="V277" s="1" t="str">
        <f ca="1">$B277&amp;"-"&amp;COUNTIF($B$13:INDIRECT("B"&amp;12+A277),B277)</f>
        <v>-0</v>
      </c>
    </row>
    <row r="278" spans="1:22" ht="21.75" customHeight="1" x14ac:dyDescent="0.25">
      <c r="A278" s="4">
        <v>266</v>
      </c>
      <c r="B278" s="9"/>
      <c r="C278" s="23"/>
      <c r="D278" s="12"/>
      <c r="E278" s="12"/>
      <c r="F278" s="3"/>
      <c r="G278" s="5" t="s">
        <v>38</v>
      </c>
      <c r="H278" s="21" t="str">
        <f t="shared" si="32"/>
        <v/>
      </c>
      <c r="I278" s="21" t="str">
        <f t="shared" si="34"/>
        <v/>
      </c>
      <c r="J278" s="21" t="s">
        <v>39</v>
      </c>
      <c r="K278" s="24"/>
      <c r="L278" s="21" t="str">
        <f t="shared" si="33"/>
        <v/>
      </c>
      <c r="M278" s="24"/>
      <c r="N278" s="24"/>
      <c r="O278" s="21" t="str">
        <f t="shared" si="35"/>
        <v/>
      </c>
      <c r="P278" s="21" t="str">
        <f t="shared" si="36"/>
        <v/>
      </c>
      <c r="Q278" s="18">
        <f t="shared" si="37"/>
        <v>1</v>
      </c>
      <c r="R278" s="1">
        <f t="shared" si="38"/>
        <v>7</v>
      </c>
      <c r="S278" s="1">
        <f t="shared" si="39"/>
        <v>1</v>
      </c>
      <c r="T278" s="1">
        <f>COUNTIF(【編集不可】祝日一覧!$B$1:$B$23,$E278)</f>
        <v>0</v>
      </c>
      <c r="U278" s="1">
        <f>COUNTIF(【編集不可】祝日一覧!$B$1:$B$23,$Q278)</f>
        <v>0</v>
      </c>
      <c r="V278" s="1" t="str">
        <f ca="1">$B278&amp;"-"&amp;COUNTIF($B$13:INDIRECT("B"&amp;12+A278),B278)</f>
        <v>-0</v>
      </c>
    </row>
    <row r="279" spans="1:22" ht="21.75" customHeight="1" x14ac:dyDescent="0.25">
      <c r="A279" s="4">
        <v>267</v>
      </c>
      <c r="B279" s="9"/>
      <c r="C279" s="23"/>
      <c r="D279" s="12"/>
      <c r="E279" s="12"/>
      <c r="F279" s="3"/>
      <c r="G279" s="5" t="s">
        <v>38</v>
      </c>
      <c r="H279" s="21" t="str">
        <f t="shared" si="32"/>
        <v/>
      </c>
      <c r="I279" s="21" t="str">
        <f t="shared" si="34"/>
        <v/>
      </c>
      <c r="J279" s="21" t="s">
        <v>39</v>
      </c>
      <c r="K279" s="24"/>
      <c r="L279" s="21" t="str">
        <f t="shared" si="33"/>
        <v/>
      </c>
      <c r="M279" s="24"/>
      <c r="N279" s="24"/>
      <c r="O279" s="21" t="str">
        <f t="shared" si="35"/>
        <v/>
      </c>
      <c r="P279" s="21" t="str">
        <f t="shared" si="36"/>
        <v/>
      </c>
      <c r="Q279" s="18">
        <f t="shared" si="37"/>
        <v>1</v>
      </c>
      <c r="R279" s="1">
        <f t="shared" si="38"/>
        <v>7</v>
      </c>
      <c r="S279" s="1">
        <f t="shared" si="39"/>
        <v>1</v>
      </c>
      <c r="T279" s="1">
        <f>COUNTIF(【編集不可】祝日一覧!$B$1:$B$23,$E279)</f>
        <v>0</v>
      </c>
      <c r="U279" s="1">
        <f>COUNTIF(【編集不可】祝日一覧!$B$1:$B$23,$Q279)</f>
        <v>0</v>
      </c>
      <c r="V279" s="1" t="str">
        <f ca="1">$B279&amp;"-"&amp;COUNTIF($B$13:INDIRECT("B"&amp;12+A279),B279)</f>
        <v>-0</v>
      </c>
    </row>
    <row r="280" spans="1:22" ht="21.75" customHeight="1" x14ac:dyDescent="0.25">
      <c r="A280" s="4">
        <v>268</v>
      </c>
      <c r="B280" s="9"/>
      <c r="C280" s="23"/>
      <c r="D280" s="12"/>
      <c r="E280" s="12"/>
      <c r="F280" s="3"/>
      <c r="G280" s="5" t="s">
        <v>38</v>
      </c>
      <c r="H280" s="21" t="str">
        <f t="shared" si="32"/>
        <v/>
      </c>
      <c r="I280" s="21" t="str">
        <f t="shared" si="34"/>
        <v/>
      </c>
      <c r="J280" s="21" t="s">
        <v>39</v>
      </c>
      <c r="K280" s="24"/>
      <c r="L280" s="21" t="str">
        <f t="shared" si="33"/>
        <v/>
      </c>
      <c r="M280" s="24"/>
      <c r="N280" s="24"/>
      <c r="O280" s="21" t="str">
        <f t="shared" si="35"/>
        <v/>
      </c>
      <c r="P280" s="21" t="str">
        <f t="shared" si="36"/>
        <v/>
      </c>
      <c r="Q280" s="18">
        <f t="shared" si="37"/>
        <v>1</v>
      </c>
      <c r="R280" s="1">
        <f t="shared" si="38"/>
        <v>7</v>
      </c>
      <c r="S280" s="1">
        <f t="shared" si="39"/>
        <v>1</v>
      </c>
      <c r="T280" s="1">
        <f>COUNTIF(【編集不可】祝日一覧!$B$1:$B$23,$E280)</f>
        <v>0</v>
      </c>
      <c r="U280" s="1">
        <f>COUNTIF(【編集不可】祝日一覧!$B$1:$B$23,$Q280)</f>
        <v>0</v>
      </c>
      <c r="V280" s="1" t="str">
        <f ca="1">$B280&amp;"-"&amp;COUNTIF($B$13:INDIRECT("B"&amp;12+A280),B280)</f>
        <v>-0</v>
      </c>
    </row>
    <row r="281" spans="1:22" ht="21.75" customHeight="1" x14ac:dyDescent="0.25">
      <c r="A281" s="4">
        <v>269</v>
      </c>
      <c r="B281" s="9"/>
      <c r="C281" s="23"/>
      <c r="D281" s="12"/>
      <c r="E281" s="12"/>
      <c r="F281" s="3"/>
      <c r="G281" s="5" t="s">
        <v>38</v>
      </c>
      <c r="H281" s="21" t="str">
        <f t="shared" si="32"/>
        <v/>
      </c>
      <c r="I281" s="21" t="str">
        <f t="shared" si="34"/>
        <v/>
      </c>
      <c r="J281" s="21" t="s">
        <v>39</v>
      </c>
      <c r="K281" s="24"/>
      <c r="L281" s="21" t="str">
        <f t="shared" si="33"/>
        <v/>
      </c>
      <c r="M281" s="24"/>
      <c r="N281" s="24"/>
      <c r="O281" s="21" t="str">
        <f t="shared" si="35"/>
        <v/>
      </c>
      <c r="P281" s="21" t="str">
        <f t="shared" si="36"/>
        <v/>
      </c>
      <c r="Q281" s="18">
        <f t="shared" si="37"/>
        <v>1</v>
      </c>
      <c r="R281" s="1">
        <f t="shared" si="38"/>
        <v>7</v>
      </c>
      <c r="S281" s="1">
        <f t="shared" si="39"/>
        <v>1</v>
      </c>
      <c r="T281" s="1">
        <f>COUNTIF(【編集不可】祝日一覧!$B$1:$B$23,$E281)</f>
        <v>0</v>
      </c>
      <c r="U281" s="1">
        <f>COUNTIF(【編集不可】祝日一覧!$B$1:$B$23,$Q281)</f>
        <v>0</v>
      </c>
      <c r="V281" s="1" t="str">
        <f ca="1">$B281&amp;"-"&amp;COUNTIF($B$13:INDIRECT("B"&amp;12+A281),B281)</f>
        <v>-0</v>
      </c>
    </row>
    <row r="282" spans="1:22" ht="21.75" customHeight="1" x14ac:dyDescent="0.25">
      <c r="A282" s="4">
        <v>270</v>
      </c>
      <c r="B282" s="9"/>
      <c r="C282" s="23"/>
      <c r="D282" s="12"/>
      <c r="E282" s="12"/>
      <c r="F282" s="3"/>
      <c r="G282" s="5" t="s">
        <v>38</v>
      </c>
      <c r="H282" s="21" t="str">
        <f t="shared" si="32"/>
        <v/>
      </c>
      <c r="I282" s="21" t="str">
        <f t="shared" si="34"/>
        <v/>
      </c>
      <c r="J282" s="21" t="s">
        <v>39</v>
      </c>
      <c r="K282" s="24"/>
      <c r="L282" s="21" t="str">
        <f t="shared" si="33"/>
        <v/>
      </c>
      <c r="M282" s="24"/>
      <c r="N282" s="24"/>
      <c r="O282" s="21" t="str">
        <f t="shared" si="35"/>
        <v/>
      </c>
      <c r="P282" s="21" t="str">
        <f t="shared" si="36"/>
        <v/>
      </c>
      <c r="Q282" s="18">
        <f t="shared" si="37"/>
        <v>1</v>
      </c>
      <c r="R282" s="1">
        <f t="shared" si="38"/>
        <v>7</v>
      </c>
      <c r="S282" s="1">
        <f t="shared" si="39"/>
        <v>1</v>
      </c>
      <c r="T282" s="1">
        <f>COUNTIF(【編集不可】祝日一覧!$B$1:$B$23,$E282)</f>
        <v>0</v>
      </c>
      <c r="U282" s="1">
        <f>COUNTIF(【編集不可】祝日一覧!$B$1:$B$23,$Q282)</f>
        <v>0</v>
      </c>
      <c r="V282" s="1" t="str">
        <f ca="1">$B282&amp;"-"&amp;COUNTIF($B$13:INDIRECT("B"&amp;12+A282),B282)</f>
        <v>-0</v>
      </c>
    </row>
    <row r="283" spans="1:22" ht="21.75" customHeight="1" x14ac:dyDescent="0.25">
      <c r="A283" s="4">
        <v>271</v>
      </c>
      <c r="B283" s="9"/>
      <c r="C283" s="23"/>
      <c r="D283" s="12"/>
      <c r="E283" s="12"/>
      <c r="F283" s="3"/>
      <c r="G283" s="5" t="s">
        <v>38</v>
      </c>
      <c r="H283" s="21" t="str">
        <f t="shared" si="32"/>
        <v/>
      </c>
      <c r="I283" s="21" t="str">
        <f t="shared" si="34"/>
        <v/>
      </c>
      <c r="J283" s="21" t="s">
        <v>39</v>
      </c>
      <c r="K283" s="24"/>
      <c r="L283" s="21" t="str">
        <f t="shared" si="33"/>
        <v/>
      </c>
      <c r="M283" s="24"/>
      <c r="N283" s="24"/>
      <c r="O283" s="21" t="str">
        <f t="shared" si="35"/>
        <v/>
      </c>
      <c r="P283" s="21" t="str">
        <f t="shared" si="36"/>
        <v/>
      </c>
      <c r="Q283" s="18">
        <f t="shared" si="37"/>
        <v>1</v>
      </c>
      <c r="R283" s="1">
        <f t="shared" si="38"/>
        <v>7</v>
      </c>
      <c r="S283" s="1">
        <f t="shared" si="39"/>
        <v>1</v>
      </c>
      <c r="T283" s="1">
        <f>COUNTIF(【編集不可】祝日一覧!$B$1:$B$23,$E283)</f>
        <v>0</v>
      </c>
      <c r="U283" s="1">
        <f>COUNTIF(【編集不可】祝日一覧!$B$1:$B$23,$Q283)</f>
        <v>0</v>
      </c>
      <c r="V283" s="1" t="str">
        <f ca="1">$B283&amp;"-"&amp;COUNTIF($B$13:INDIRECT("B"&amp;12+A283),B283)</f>
        <v>-0</v>
      </c>
    </row>
    <row r="284" spans="1:22" ht="21.75" customHeight="1" x14ac:dyDescent="0.25">
      <c r="A284" s="4">
        <v>272</v>
      </c>
      <c r="B284" s="9"/>
      <c r="C284" s="23"/>
      <c r="D284" s="12"/>
      <c r="E284" s="12"/>
      <c r="F284" s="3"/>
      <c r="G284" s="5" t="s">
        <v>38</v>
      </c>
      <c r="H284" s="21" t="str">
        <f t="shared" si="32"/>
        <v/>
      </c>
      <c r="I284" s="21" t="str">
        <f t="shared" si="34"/>
        <v/>
      </c>
      <c r="J284" s="21" t="s">
        <v>39</v>
      </c>
      <c r="K284" s="24"/>
      <c r="L284" s="21" t="str">
        <f t="shared" si="33"/>
        <v/>
      </c>
      <c r="M284" s="24"/>
      <c r="N284" s="24"/>
      <c r="O284" s="21" t="str">
        <f t="shared" si="35"/>
        <v/>
      </c>
      <c r="P284" s="21" t="str">
        <f t="shared" si="36"/>
        <v/>
      </c>
      <c r="Q284" s="18">
        <f t="shared" si="37"/>
        <v>1</v>
      </c>
      <c r="R284" s="1">
        <f t="shared" si="38"/>
        <v>7</v>
      </c>
      <c r="S284" s="1">
        <f t="shared" si="39"/>
        <v>1</v>
      </c>
      <c r="T284" s="1">
        <f>COUNTIF(【編集不可】祝日一覧!$B$1:$B$23,$E284)</f>
        <v>0</v>
      </c>
      <c r="U284" s="1">
        <f>COUNTIF(【編集不可】祝日一覧!$B$1:$B$23,$Q284)</f>
        <v>0</v>
      </c>
      <c r="V284" s="1" t="str">
        <f ca="1">$B284&amp;"-"&amp;COUNTIF($B$13:INDIRECT("B"&amp;12+A284),B284)</f>
        <v>-0</v>
      </c>
    </row>
    <row r="285" spans="1:22" ht="21.75" customHeight="1" x14ac:dyDescent="0.25">
      <c r="A285" s="4">
        <v>273</v>
      </c>
      <c r="B285" s="9"/>
      <c r="C285" s="23"/>
      <c r="D285" s="12"/>
      <c r="E285" s="12"/>
      <c r="F285" s="3"/>
      <c r="G285" s="5" t="s">
        <v>38</v>
      </c>
      <c r="H285" s="21" t="str">
        <f t="shared" si="32"/>
        <v/>
      </c>
      <c r="I285" s="21" t="str">
        <f t="shared" si="34"/>
        <v/>
      </c>
      <c r="J285" s="21" t="s">
        <v>39</v>
      </c>
      <c r="K285" s="24"/>
      <c r="L285" s="21" t="str">
        <f t="shared" si="33"/>
        <v/>
      </c>
      <c r="M285" s="24"/>
      <c r="N285" s="24"/>
      <c r="O285" s="21" t="str">
        <f t="shared" si="35"/>
        <v/>
      </c>
      <c r="P285" s="21" t="str">
        <f t="shared" si="36"/>
        <v/>
      </c>
      <c r="Q285" s="18">
        <f t="shared" si="37"/>
        <v>1</v>
      </c>
      <c r="R285" s="1">
        <f t="shared" si="38"/>
        <v>7</v>
      </c>
      <c r="S285" s="1">
        <f t="shared" si="39"/>
        <v>1</v>
      </c>
      <c r="T285" s="1">
        <f>COUNTIF(【編集不可】祝日一覧!$B$1:$B$23,$E285)</f>
        <v>0</v>
      </c>
      <c r="U285" s="1">
        <f>COUNTIF(【編集不可】祝日一覧!$B$1:$B$23,$Q285)</f>
        <v>0</v>
      </c>
      <c r="V285" s="1" t="str">
        <f ca="1">$B285&amp;"-"&amp;COUNTIF($B$13:INDIRECT("B"&amp;12+A285),B285)</f>
        <v>-0</v>
      </c>
    </row>
    <row r="286" spans="1:22" ht="21.75" customHeight="1" x14ac:dyDescent="0.25">
      <c r="A286" s="4">
        <v>274</v>
      </c>
      <c r="B286" s="9"/>
      <c r="C286" s="23"/>
      <c r="D286" s="12"/>
      <c r="E286" s="12"/>
      <c r="F286" s="3"/>
      <c r="G286" s="5" t="s">
        <v>38</v>
      </c>
      <c r="H286" s="21" t="str">
        <f t="shared" si="32"/>
        <v/>
      </c>
      <c r="I286" s="21" t="str">
        <f t="shared" si="34"/>
        <v/>
      </c>
      <c r="J286" s="21" t="s">
        <v>39</v>
      </c>
      <c r="K286" s="24"/>
      <c r="L286" s="21" t="str">
        <f t="shared" si="33"/>
        <v/>
      </c>
      <c r="M286" s="24"/>
      <c r="N286" s="24"/>
      <c r="O286" s="21" t="str">
        <f t="shared" si="35"/>
        <v/>
      </c>
      <c r="P286" s="21" t="str">
        <f t="shared" si="36"/>
        <v/>
      </c>
      <c r="Q286" s="18">
        <f t="shared" si="37"/>
        <v>1</v>
      </c>
      <c r="R286" s="1">
        <f t="shared" si="38"/>
        <v>7</v>
      </c>
      <c r="S286" s="1">
        <f t="shared" si="39"/>
        <v>1</v>
      </c>
      <c r="T286" s="1">
        <f>COUNTIF(【編集不可】祝日一覧!$B$1:$B$23,$E286)</f>
        <v>0</v>
      </c>
      <c r="U286" s="1">
        <f>COUNTIF(【編集不可】祝日一覧!$B$1:$B$23,$Q286)</f>
        <v>0</v>
      </c>
      <c r="V286" s="1" t="str">
        <f ca="1">$B286&amp;"-"&amp;COUNTIF($B$13:INDIRECT("B"&amp;12+A286),B286)</f>
        <v>-0</v>
      </c>
    </row>
    <row r="287" spans="1:22" ht="21.75" customHeight="1" x14ac:dyDescent="0.25">
      <c r="A287" s="4">
        <v>275</v>
      </c>
      <c r="B287" s="9"/>
      <c r="C287" s="23"/>
      <c r="D287" s="12"/>
      <c r="E287" s="12"/>
      <c r="F287" s="3"/>
      <c r="G287" s="5" t="s">
        <v>38</v>
      </c>
      <c r="H287" s="21" t="str">
        <f t="shared" si="32"/>
        <v/>
      </c>
      <c r="I287" s="21" t="str">
        <f t="shared" si="34"/>
        <v/>
      </c>
      <c r="J287" s="21" t="s">
        <v>39</v>
      </c>
      <c r="K287" s="24"/>
      <c r="L287" s="21" t="str">
        <f t="shared" si="33"/>
        <v/>
      </c>
      <c r="M287" s="24"/>
      <c r="N287" s="24"/>
      <c r="O287" s="21" t="str">
        <f t="shared" si="35"/>
        <v/>
      </c>
      <c r="P287" s="21" t="str">
        <f t="shared" si="36"/>
        <v/>
      </c>
      <c r="Q287" s="18">
        <f t="shared" si="37"/>
        <v>1</v>
      </c>
      <c r="R287" s="1">
        <f t="shared" si="38"/>
        <v>7</v>
      </c>
      <c r="S287" s="1">
        <f t="shared" si="39"/>
        <v>1</v>
      </c>
      <c r="T287" s="1">
        <f>COUNTIF(【編集不可】祝日一覧!$B$1:$B$23,$E287)</f>
        <v>0</v>
      </c>
      <c r="U287" s="1">
        <f>COUNTIF(【編集不可】祝日一覧!$B$1:$B$23,$Q287)</f>
        <v>0</v>
      </c>
      <c r="V287" s="1" t="str">
        <f ca="1">$B287&amp;"-"&amp;COUNTIF($B$13:INDIRECT("B"&amp;12+A287),B287)</f>
        <v>-0</v>
      </c>
    </row>
    <row r="288" spans="1:22" ht="21.75" customHeight="1" x14ac:dyDescent="0.25">
      <c r="A288" s="4">
        <v>276</v>
      </c>
      <c r="B288" s="9"/>
      <c r="C288" s="23"/>
      <c r="D288" s="12"/>
      <c r="E288" s="12"/>
      <c r="F288" s="3"/>
      <c r="G288" s="5" t="s">
        <v>38</v>
      </c>
      <c r="H288" s="21" t="str">
        <f t="shared" si="32"/>
        <v/>
      </c>
      <c r="I288" s="21" t="str">
        <f t="shared" si="34"/>
        <v/>
      </c>
      <c r="J288" s="21" t="s">
        <v>39</v>
      </c>
      <c r="K288" s="24"/>
      <c r="L288" s="21" t="str">
        <f t="shared" si="33"/>
        <v/>
      </c>
      <c r="M288" s="24"/>
      <c r="N288" s="24"/>
      <c r="O288" s="21" t="str">
        <f t="shared" si="35"/>
        <v/>
      </c>
      <c r="P288" s="21" t="str">
        <f t="shared" si="36"/>
        <v/>
      </c>
      <c r="Q288" s="18">
        <f t="shared" si="37"/>
        <v>1</v>
      </c>
      <c r="R288" s="1">
        <f t="shared" si="38"/>
        <v>7</v>
      </c>
      <c r="S288" s="1">
        <f t="shared" si="39"/>
        <v>1</v>
      </c>
      <c r="T288" s="1">
        <f>COUNTIF(【編集不可】祝日一覧!$B$1:$B$23,$E288)</f>
        <v>0</v>
      </c>
      <c r="U288" s="1">
        <f>COUNTIF(【編集不可】祝日一覧!$B$1:$B$23,$Q288)</f>
        <v>0</v>
      </c>
      <c r="V288" s="1" t="str">
        <f ca="1">$B288&amp;"-"&amp;COUNTIF($B$13:INDIRECT("B"&amp;12+A288),B288)</f>
        <v>-0</v>
      </c>
    </row>
    <row r="289" spans="1:22" ht="21.75" customHeight="1" x14ac:dyDescent="0.25">
      <c r="A289" s="4">
        <v>277</v>
      </c>
      <c r="B289" s="9"/>
      <c r="C289" s="23"/>
      <c r="D289" s="12"/>
      <c r="E289" s="12"/>
      <c r="F289" s="3"/>
      <c r="G289" s="5" t="s">
        <v>38</v>
      </c>
      <c r="H289" s="21" t="str">
        <f t="shared" si="32"/>
        <v/>
      </c>
      <c r="I289" s="21" t="str">
        <f t="shared" si="34"/>
        <v/>
      </c>
      <c r="J289" s="21" t="s">
        <v>39</v>
      </c>
      <c r="K289" s="24"/>
      <c r="L289" s="21" t="str">
        <f t="shared" si="33"/>
        <v/>
      </c>
      <c r="M289" s="24"/>
      <c r="N289" s="24"/>
      <c r="O289" s="21" t="str">
        <f t="shared" si="35"/>
        <v/>
      </c>
      <c r="P289" s="21" t="str">
        <f t="shared" si="36"/>
        <v/>
      </c>
      <c r="Q289" s="18">
        <f t="shared" si="37"/>
        <v>1</v>
      </c>
      <c r="R289" s="1">
        <f t="shared" si="38"/>
        <v>7</v>
      </c>
      <c r="S289" s="1">
        <f t="shared" si="39"/>
        <v>1</v>
      </c>
      <c r="T289" s="1">
        <f>COUNTIF(【編集不可】祝日一覧!$B$1:$B$23,$E289)</f>
        <v>0</v>
      </c>
      <c r="U289" s="1">
        <f>COUNTIF(【編集不可】祝日一覧!$B$1:$B$23,$Q289)</f>
        <v>0</v>
      </c>
      <c r="V289" s="1" t="str">
        <f ca="1">$B289&amp;"-"&amp;COUNTIF($B$13:INDIRECT("B"&amp;12+A289),B289)</f>
        <v>-0</v>
      </c>
    </row>
    <row r="290" spans="1:22" ht="21.75" customHeight="1" x14ac:dyDescent="0.25">
      <c r="A290" s="4">
        <v>278</v>
      </c>
      <c r="B290" s="9"/>
      <c r="C290" s="23"/>
      <c r="D290" s="12"/>
      <c r="E290" s="12"/>
      <c r="F290" s="3"/>
      <c r="G290" s="5" t="s">
        <v>38</v>
      </c>
      <c r="H290" s="21" t="str">
        <f t="shared" si="32"/>
        <v/>
      </c>
      <c r="I290" s="21" t="str">
        <f t="shared" si="34"/>
        <v/>
      </c>
      <c r="J290" s="21" t="s">
        <v>39</v>
      </c>
      <c r="K290" s="24"/>
      <c r="L290" s="21" t="str">
        <f t="shared" si="33"/>
        <v/>
      </c>
      <c r="M290" s="24"/>
      <c r="N290" s="24"/>
      <c r="O290" s="21" t="str">
        <f t="shared" si="35"/>
        <v/>
      </c>
      <c r="P290" s="21" t="str">
        <f t="shared" si="36"/>
        <v/>
      </c>
      <c r="Q290" s="18">
        <f t="shared" si="37"/>
        <v>1</v>
      </c>
      <c r="R290" s="1">
        <f t="shared" si="38"/>
        <v>7</v>
      </c>
      <c r="S290" s="1">
        <f t="shared" si="39"/>
        <v>1</v>
      </c>
      <c r="T290" s="1">
        <f>COUNTIF(【編集不可】祝日一覧!$B$1:$B$23,$E290)</f>
        <v>0</v>
      </c>
      <c r="U290" s="1">
        <f>COUNTIF(【編集不可】祝日一覧!$B$1:$B$23,$Q290)</f>
        <v>0</v>
      </c>
      <c r="V290" s="1" t="str">
        <f ca="1">$B290&amp;"-"&amp;COUNTIF($B$13:INDIRECT("B"&amp;12+A290),B290)</f>
        <v>-0</v>
      </c>
    </row>
    <row r="291" spans="1:22" ht="21.75" customHeight="1" x14ac:dyDescent="0.25">
      <c r="A291" s="4">
        <v>279</v>
      </c>
      <c r="B291" s="9"/>
      <c r="C291" s="23"/>
      <c r="D291" s="12"/>
      <c r="E291" s="12"/>
      <c r="F291" s="3"/>
      <c r="G291" s="5" t="s">
        <v>38</v>
      </c>
      <c r="H291" s="21" t="str">
        <f t="shared" si="32"/>
        <v/>
      </c>
      <c r="I291" s="21" t="str">
        <f t="shared" si="34"/>
        <v/>
      </c>
      <c r="J291" s="21" t="s">
        <v>39</v>
      </c>
      <c r="K291" s="24"/>
      <c r="L291" s="21" t="str">
        <f t="shared" si="33"/>
        <v/>
      </c>
      <c r="M291" s="24"/>
      <c r="N291" s="24"/>
      <c r="O291" s="21" t="str">
        <f t="shared" si="35"/>
        <v/>
      </c>
      <c r="P291" s="21" t="str">
        <f t="shared" si="36"/>
        <v/>
      </c>
      <c r="Q291" s="18">
        <f t="shared" si="37"/>
        <v>1</v>
      </c>
      <c r="R291" s="1">
        <f t="shared" si="38"/>
        <v>7</v>
      </c>
      <c r="S291" s="1">
        <f t="shared" si="39"/>
        <v>1</v>
      </c>
      <c r="T291" s="1">
        <f>COUNTIF(【編集不可】祝日一覧!$B$1:$B$23,$E291)</f>
        <v>0</v>
      </c>
      <c r="U291" s="1">
        <f>COUNTIF(【編集不可】祝日一覧!$B$1:$B$23,$Q291)</f>
        <v>0</v>
      </c>
      <c r="V291" s="1" t="str">
        <f ca="1">$B291&amp;"-"&amp;COUNTIF($B$13:INDIRECT("B"&amp;12+A291),B291)</f>
        <v>-0</v>
      </c>
    </row>
    <row r="292" spans="1:22" ht="21.75" customHeight="1" x14ac:dyDescent="0.25">
      <c r="A292" s="4">
        <v>280</v>
      </c>
      <c r="B292" s="9"/>
      <c r="C292" s="23"/>
      <c r="D292" s="12"/>
      <c r="E292" s="12"/>
      <c r="F292" s="3"/>
      <c r="G292" s="5" t="s">
        <v>38</v>
      </c>
      <c r="H292" s="21" t="str">
        <f t="shared" si="32"/>
        <v/>
      </c>
      <c r="I292" s="21" t="str">
        <f t="shared" si="34"/>
        <v/>
      </c>
      <c r="J292" s="21" t="s">
        <v>39</v>
      </c>
      <c r="K292" s="24"/>
      <c r="L292" s="21" t="str">
        <f t="shared" si="33"/>
        <v/>
      </c>
      <c r="M292" s="24"/>
      <c r="N292" s="24"/>
      <c r="O292" s="21" t="str">
        <f t="shared" si="35"/>
        <v/>
      </c>
      <c r="P292" s="21" t="str">
        <f t="shared" si="36"/>
        <v/>
      </c>
      <c r="Q292" s="18">
        <f t="shared" si="37"/>
        <v>1</v>
      </c>
      <c r="R292" s="1">
        <f t="shared" si="38"/>
        <v>7</v>
      </c>
      <c r="S292" s="1">
        <f t="shared" si="39"/>
        <v>1</v>
      </c>
      <c r="T292" s="1">
        <f>COUNTIF(【編集不可】祝日一覧!$B$1:$B$23,$E292)</f>
        <v>0</v>
      </c>
      <c r="U292" s="1">
        <f>COUNTIF(【編集不可】祝日一覧!$B$1:$B$23,$Q292)</f>
        <v>0</v>
      </c>
      <c r="V292" s="1" t="str">
        <f ca="1">$B292&amp;"-"&amp;COUNTIF($B$13:INDIRECT("B"&amp;12+A292),B292)</f>
        <v>-0</v>
      </c>
    </row>
    <row r="293" spans="1:22" ht="21.75" customHeight="1" x14ac:dyDescent="0.25">
      <c r="A293" s="4">
        <v>281</v>
      </c>
      <c r="B293" s="9"/>
      <c r="C293" s="23"/>
      <c r="D293" s="12"/>
      <c r="E293" s="12"/>
      <c r="F293" s="3"/>
      <c r="G293" s="5" t="s">
        <v>38</v>
      </c>
      <c r="H293" s="21" t="str">
        <f t="shared" si="32"/>
        <v/>
      </c>
      <c r="I293" s="21" t="str">
        <f t="shared" si="34"/>
        <v/>
      </c>
      <c r="J293" s="21" t="s">
        <v>39</v>
      </c>
      <c r="K293" s="24"/>
      <c r="L293" s="21" t="str">
        <f t="shared" si="33"/>
        <v/>
      </c>
      <c r="M293" s="24"/>
      <c r="N293" s="24"/>
      <c r="O293" s="21" t="str">
        <f t="shared" si="35"/>
        <v/>
      </c>
      <c r="P293" s="21" t="str">
        <f t="shared" si="36"/>
        <v/>
      </c>
      <c r="Q293" s="18">
        <f t="shared" si="37"/>
        <v>1</v>
      </c>
      <c r="R293" s="1">
        <f t="shared" si="38"/>
        <v>7</v>
      </c>
      <c r="S293" s="1">
        <f t="shared" si="39"/>
        <v>1</v>
      </c>
      <c r="T293" s="1">
        <f>COUNTIF(【編集不可】祝日一覧!$B$1:$B$23,$E293)</f>
        <v>0</v>
      </c>
      <c r="U293" s="1">
        <f>COUNTIF(【編集不可】祝日一覧!$B$1:$B$23,$Q293)</f>
        <v>0</v>
      </c>
      <c r="V293" s="1" t="str">
        <f ca="1">$B293&amp;"-"&amp;COUNTIF($B$13:INDIRECT("B"&amp;12+A293),B293)</f>
        <v>-0</v>
      </c>
    </row>
    <row r="294" spans="1:22" ht="21.75" customHeight="1" x14ac:dyDescent="0.25">
      <c r="A294" s="4">
        <v>282</v>
      </c>
      <c r="B294" s="9"/>
      <c r="C294" s="23"/>
      <c r="D294" s="12"/>
      <c r="E294" s="12"/>
      <c r="F294" s="3"/>
      <c r="G294" s="5" t="s">
        <v>38</v>
      </c>
      <c r="H294" s="21" t="str">
        <f t="shared" si="32"/>
        <v/>
      </c>
      <c r="I294" s="21" t="str">
        <f t="shared" si="34"/>
        <v/>
      </c>
      <c r="J294" s="21" t="s">
        <v>39</v>
      </c>
      <c r="K294" s="24"/>
      <c r="L294" s="21" t="str">
        <f t="shared" si="33"/>
        <v/>
      </c>
      <c r="M294" s="24"/>
      <c r="N294" s="24"/>
      <c r="O294" s="21" t="str">
        <f t="shared" si="35"/>
        <v/>
      </c>
      <c r="P294" s="21" t="str">
        <f t="shared" si="36"/>
        <v/>
      </c>
      <c r="Q294" s="18">
        <f t="shared" si="37"/>
        <v>1</v>
      </c>
      <c r="R294" s="1">
        <f t="shared" si="38"/>
        <v>7</v>
      </c>
      <c r="S294" s="1">
        <f t="shared" si="39"/>
        <v>1</v>
      </c>
      <c r="T294" s="1">
        <f>COUNTIF(【編集不可】祝日一覧!$B$1:$B$23,$E294)</f>
        <v>0</v>
      </c>
      <c r="U294" s="1">
        <f>COUNTIF(【編集不可】祝日一覧!$B$1:$B$23,$Q294)</f>
        <v>0</v>
      </c>
      <c r="V294" s="1" t="str">
        <f ca="1">$B294&amp;"-"&amp;COUNTIF($B$13:INDIRECT("B"&amp;12+A294),B294)</f>
        <v>-0</v>
      </c>
    </row>
    <row r="295" spans="1:22" ht="21.75" customHeight="1" x14ac:dyDescent="0.25">
      <c r="A295" s="4">
        <v>283</v>
      </c>
      <c r="B295" s="9"/>
      <c r="C295" s="23"/>
      <c r="D295" s="12"/>
      <c r="E295" s="12"/>
      <c r="F295" s="3"/>
      <c r="G295" s="5" t="s">
        <v>38</v>
      </c>
      <c r="H295" s="21" t="str">
        <f t="shared" si="32"/>
        <v/>
      </c>
      <c r="I295" s="21" t="str">
        <f t="shared" si="34"/>
        <v/>
      </c>
      <c r="J295" s="21" t="s">
        <v>39</v>
      </c>
      <c r="K295" s="24"/>
      <c r="L295" s="21" t="str">
        <f t="shared" si="33"/>
        <v/>
      </c>
      <c r="M295" s="24"/>
      <c r="N295" s="24"/>
      <c r="O295" s="21" t="str">
        <f t="shared" si="35"/>
        <v/>
      </c>
      <c r="P295" s="21" t="str">
        <f t="shared" si="36"/>
        <v/>
      </c>
      <c r="Q295" s="18">
        <f t="shared" si="37"/>
        <v>1</v>
      </c>
      <c r="R295" s="1">
        <f t="shared" si="38"/>
        <v>7</v>
      </c>
      <c r="S295" s="1">
        <f t="shared" si="39"/>
        <v>1</v>
      </c>
      <c r="T295" s="1">
        <f>COUNTIF(【編集不可】祝日一覧!$B$1:$B$23,$E295)</f>
        <v>0</v>
      </c>
      <c r="U295" s="1">
        <f>COUNTIF(【編集不可】祝日一覧!$B$1:$B$23,$Q295)</f>
        <v>0</v>
      </c>
      <c r="V295" s="1" t="str">
        <f ca="1">$B295&amp;"-"&amp;COUNTIF($B$13:INDIRECT("B"&amp;12+A295),B295)</f>
        <v>-0</v>
      </c>
    </row>
    <row r="296" spans="1:22" ht="21.75" customHeight="1" x14ac:dyDescent="0.25">
      <c r="A296" s="4">
        <v>284</v>
      </c>
      <c r="B296" s="9"/>
      <c r="C296" s="23"/>
      <c r="D296" s="12"/>
      <c r="E296" s="12"/>
      <c r="F296" s="3"/>
      <c r="G296" s="5" t="s">
        <v>38</v>
      </c>
      <c r="H296" s="21" t="str">
        <f t="shared" si="32"/>
        <v/>
      </c>
      <c r="I296" s="21" t="str">
        <f t="shared" si="34"/>
        <v/>
      </c>
      <c r="J296" s="21" t="s">
        <v>39</v>
      </c>
      <c r="K296" s="24"/>
      <c r="L296" s="21" t="str">
        <f t="shared" si="33"/>
        <v/>
      </c>
      <c r="M296" s="24"/>
      <c r="N296" s="24"/>
      <c r="O296" s="21" t="str">
        <f t="shared" si="35"/>
        <v/>
      </c>
      <c r="P296" s="21" t="str">
        <f t="shared" si="36"/>
        <v/>
      </c>
      <c r="Q296" s="18">
        <f t="shared" si="37"/>
        <v>1</v>
      </c>
      <c r="R296" s="1">
        <f t="shared" si="38"/>
        <v>7</v>
      </c>
      <c r="S296" s="1">
        <f t="shared" si="39"/>
        <v>1</v>
      </c>
      <c r="T296" s="1">
        <f>COUNTIF(【編集不可】祝日一覧!$B$1:$B$23,$E296)</f>
        <v>0</v>
      </c>
      <c r="U296" s="1">
        <f>COUNTIF(【編集不可】祝日一覧!$B$1:$B$23,$Q296)</f>
        <v>0</v>
      </c>
      <c r="V296" s="1" t="str">
        <f ca="1">$B296&amp;"-"&amp;COUNTIF($B$13:INDIRECT("B"&amp;12+A296),B296)</f>
        <v>-0</v>
      </c>
    </row>
    <row r="297" spans="1:22" ht="21.75" customHeight="1" x14ac:dyDescent="0.25">
      <c r="A297" s="4">
        <v>285</v>
      </c>
      <c r="B297" s="9"/>
      <c r="C297" s="23"/>
      <c r="D297" s="12"/>
      <c r="E297" s="12"/>
      <c r="F297" s="3"/>
      <c r="G297" s="5" t="s">
        <v>38</v>
      </c>
      <c r="H297" s="21" t="str">
        <f t="shared" si="32"/>
        <v/>
      </c>
      <c r="I297" s="21" t="str">
        <f t="shared" si="34"/>
        <v/>
      </c>
      <c r="J297" s="21" t="s">
        <v>39</v>
      </c>
      <c r="K297" s="24"/>
      <c r="L297" s="21" t="str">
        <f t="shared" si="33"/>
        <v/>
      </c>
      <c r="M297" s="24"/>
      <c r="N297" s="24"/>
      <c r="O297" s="21" t="str">
        <f t="shared" si="35"/>
        <v/>
      </c>
      <c r="P297" s="21" t="str">
        <f t="shared" si="36"/>
        <v/>
      </c>
      <c r="Q297" s="18">
        <f t="shared" si="37"/>
        <v>1</v>
      </c>
      <c r="R297" s="1">
        <f t="shared" si="38"/>
        <v>7</v>
      </c>
      <c r="S297" s="1">
        <f t="shared" si="39"/>
        <v>1</v>
      </c>
      <c r="T297" s="1">
        <f>COUNTIF(【編集不可】祝日一覧!$B$1:$B$23,$E297)</f>
        <v>0</v>
      </c>
      <c r="U297" s="1">
        <f>COUNTIF(【編集不可】祝日一覧!$B$1:$B$23,$Q297)</f>
        <v>0</v>
      </c>
      <c r="V297" s="1" t="str">
        <f ca="1">$B297&amp;"-"&amp;COUNTIF($B$13:INDIRECT("B"&amp;12+A297),B297)</f>
        <v>-0</v>
      </c>
    </row>
    <row r="298" spans="1:22" ht="21.75" customHeight="1" x14ac:dyDescent="0.25">
      <c r="A298" s="4">
        <v>286</v>
      </c>
      <c r="B298" s="9"/>
      <c r="C298" s="23"/>
      <c r="D298" s="12"/>
      <c r="E298" s="12"/>
      <c r="F298" s="3"/>
      <c r="G298" s="5" t="s">
        <v>38</v>
      </c>
      <c r="H298" s="21" t="str">
        <f t="shared" si="32"/>
        <v/>
      </c>
      <c r="I298" s="21" t="str">
        <f t="shared" si="34"/>
        <v/>
      </c>
      <c r="J298" s="21" t="s">
        <v>39</v>
      </c>
      <c r="K298" s="24"/>
      <c r="L298" s="21" t="str">
        <f t="shared" si="33"/>
        <v/>
      </c>
      <c r="M298" s="24"/>
      <c r="N298" s="24"/>
      <c r="O298" s="21" t="str">
        <f t="shared" si="35"/>
        <v/>
      </c>
      <c r="P298" s="21" t="str">
        <f t="shared" si="36"/>
        <v/>
      </c>
      <c r="Q298" s="18">
        <f t="shared" si="37"/>
        <v>1</v>
      </c>
      <c r="R298" s="1">
        <f t="shared" si="38"/>
        <v>7</v>
      </c>
      <c r="S298" s="1">
        <f t="shared" si="39"/>
        <v>1</v>
      </c>
      <c r="T298" s="1">
        <f>COUNTIF(【編集不可】祝日一覧!$B$1:$B$23,$E298)</f>
        <v>0</v>
      </c>
      <c r="U298" s="1">
        <f>COUNTIF(【編集不可】祝日一覧!$B$1:$B$23,$Q298)</f>
        <v>0</v>
      </c>
      <c r="V298" s="1" t="str">
        <f ca="1">$B298&amp;"-"&amp;COUNTIF($B$13:INDIRECT("B"&amp;12+A298),B298)</f>
        <v>-0</v>
      </c>
    </row>
    <row r="299" spans="1:22" ht="21.75" customHeight="1" x14ac:dyDescent="0.25">
      <c r="A299" s="4">
        <v>287</v>
      </c>
      <c r="B299" s="9"/>
      <c r="C299" s="23"/>
      <c r="D299" s="12"/>
      <c r="E299" s="12"/>
      <c r="F299" s="3"/>
      <c r="G299" s="5" t="s">
        <v>38</v>
      </c>
      <c r="H299" s="21" t="str">
        <f t="shared" si="32"/>
        <v/>
      </c>
      <c r="I299" s="21" t="str">
        <f t="shared" si="34"/>
        <v/>
      </c>
      <c r="J299" s="21" t="s">
        <v>39</v>
      </c>
      <c r="K299" s="24"/>
      <c r="L299" s="21" t="str">
        <f t="shared" si="33"/>
        <v/>
      </c>
      <c r="M299" s="24"/>
      <c r="N299" s="24"/>
      <c r="O299" s="21" t="str">
        <f t="shared" si="35"/>
        <v/>
      </c>
      <c r="P299" s="21" t="str">
        <f t="shared" si="36"/>
        <v/>
      </c>
      <c r="Q299" s="18">
        <f t="shared" si="37"/>
        <v>1</v>
      </c>
      <c r="R299" s="1">
        <f t="shared" si="38"/>
        <v>7</v>
      </c>
      <c r="S299" s="1">
        <f t="shared" si="39"/>
        <v>1</v>
      </c>
      <c r="T299" s="1">
        <f>COUNTIF(【編集不可】祝日一覧!$B$1:$B$23,$E299)</f>
        <v>0</v>
      </c>
      <c r="U299" s="1">
        <f>COUNTIF(【編集不可】祝日一覧!$B$1:$B$23,$Q299)</f>
        <v>0</v>
      </c>
      <c r="V299" s="1" t="str">
        <f ca="1">$B299&amp;"-"&amp;COUNTIF($B$13:INDIRECT("B"&amp;12+A299),B299)</f>
        <v>-0</v>
      </c>
    </row>
    <row r="300" spans="1:22" ht="21.75" customHeight="1" x14ac:dyDescent="0.25">
      <c r="A300" s="4">
        <v>288</v>
      </c>
      <c r="B300" s="9"/>
      <c r="C300" s="23"/>
      <c r="D300" s="12"/>
      <c r="E300" s="12"/>
      <c r="F300" s="3"/>
      <c r="G300" s="5" t="s">
        <v>38</v>
      </c>
      <c r="H300" s="21" t="str">
        <f t="shared" si="32"/>
        <v/>
      </c>
      <c r="I300" s="21" t="str">
        <f t="shared" si="34"/>
        <v/>
      </c>
      <c r="J300" s="21" t="s">
        <v>39</v>
      </c>
      <c r="K300" s="24"/>
      <c r="L300" s="21" t="str">
        <f t="shared" si="33"/>
        <v/>
      </c>
      <c r="M300" s="24"/>
      <c r="N300" s="24"/>
      <c r="O300" s="21" t="str">
        <f t="shared" si="35"/>
        <v/>
      </c>
      <c r="P300" s="21" t="str">
        <f t="shared" si="36"/>
        <v/>
      </c>
      <c r="Q300" s="18">
        <f t="shared" si="37"/>
        <v>1</v>
      </c>
      <c r="R300" s="1">
        <f t="shared" si="38"/>
        <v>7</v>
      </c>
      <c r="S300" s="1">
        <f t="shared" si="39"/>
        <v>1</v>
      </c>
      <c r="T300" s="1">
        <f>COUNTIF(【編集不可】祝日一覧!$B$1:$B$23,$E300)</f>
        <v>0</v>
      </c>
      <c r="U300" s="1">
        <f>COUNTIF(【編集不可】祝日一覧!$B$1:$B$23,$Q300)</f>
        <v>0</v>
      </c>
      <c r="V300" s="1" t="str">
        <f ca="1">$B300&amp;"-"&amp;COUNTIF($B$13:INDIRECT("B"&amp;12+A300),B300)</f>
        <v>-0</v>
      </c>
    </row>
    <row r="301" spans="1:22" ht="21.75" customHeight="1" x14ac:dyDescent="0.25">
      <c r="A301" s="4">
        <v>289</v>
      </c>
      <c r="B301" s="9"/>
      <c r="C301" s="23"/>
      <c r="D301" s="12"/>
      <c r="E301" s="12"/>
      <c r="F301" s="3"/>
      <c r="G301" s="5" t="s">
        <v>38</v>
      </c>
      <c r="H301" s="21" t="str">
        <f t="shared" si="32"/>
        <v/>
      </c>
      <c r="I301" s="21" t="str">
        <f t="shared" si="34"/>
        <v/>
      </c>
      <c r="J301" s="21" t="s">
        <v>39</v>
      </c>
      <c r="K301" s="24"/>
      <c r="L301" s="21" t="str">
        <f t="shared" si="33"/>
        <v/>
      </c>
      <c r="M301" s="24"/>
      <c r="N301" s="24"/>
      <c r="O301" s="21" t="str">
        <f t="shared" si="35"/>
        <v/>
      </c>
      <c r="P301" s="21" t="str">
        <f t="shared" si="36"/>
        <v/>
      </c>
      <c r="Q301" s="18">
        <f t="shared" si="37"/>
        <v>1</v>
      </c>
      <c r="R301" s="1">
        <f t="shared" si="38"/>
        <v>7</v>
      </c>
      <c r="S301" s="1">
        <f t="shared" si="39"/>
        <v>1</v>
      </c>
      <c r="T301" s="1">
        <f>COUNTIF(【編集不可】祝日一覧!$B$1:$B$23,$E301)</f>
        <v>0</v>
      </c>
      <c r="U301" s="1">
        <f>COUNTIF(【編集不可】祝日一覧!$B$1:$B$23,$Q301)</f>
        <v>0</v>
      </c>
      <c r="V301" s="1" t="str">
        <f ca="1">$B301&amp;"-"&amp;COUNTIF($B$13:INDIRECT("B"&amp;12+A301),B301)</f>
        <v>-0</v>
      </c>
    </row>
    <row r="302" spans="1:22" ht="21.75" customHeight="1" x14ac:dyDescent="0.25">
      <c r="A302" s="4">
        <v>290</v>
      </c>
      <c r="B302" s="9"/>
      <c r="C302" s="23"/>
      <c r="D302" s="12"/>
      <c r="E302" s="12"/>
      <c r="F302" s="3"/>
      <c r="G302" s="5" t="s">
        <v>38</v>
      </c>
      <c r="H302" s="21" t="str">
        <f t="shared" si="32"/>
        <v/>
      </c>
      <c r="I302" s="21" t="str">
        <f t="shared" si="34"/>
        <v/>
      </c>
      <c r="J302" s="21" t="s">
        <v>39</v>
      </c>
      <c r="K302" s="24"/>
      <c r="L302" s="21" t="str">
        <f t="shared" si="33"/>
        <v/>
      </c>
      <c r="M302" s="24"/>
      <c r="N302" s="24"/>
      <c r="O302" s="21" t="str">
        <f t="shared" si="35"/>
        <v/>
      </c>
      <c r="P302" s="21" t="str">
        <f t="shared" si="36"/>
        <v/>
      </c>
      <c r="Q302" s="18">
        <f t="shared" si="37"/>
        <v>1</v>
      </c>
      <c r="R302" s="1">
        <f t="shared" si="38"/>
        <v>7</v>
      </c>
      <c r="S302" s="1">
        <f t="shared" si="39"/>
        <v>1</v>
      </c>
      <c r="T302" s="1">
        <f>COUNTIF(【編集不可】祝日一覧!$B$1:$B$23,$E302)</f>
        <v>0</v>
      </c>
      <c r="U302" s="1">
        <f>COUNTIF(【編集不可】祝日一覧!$B$1:$B$23,$Q302)</f>
        <v>0</v>
      </c>
      <c r="V302" s="1" t="str">
        <f ca="1">$B302&amp;"-"&amp;COUNTIF($B$13:INDIRECT("B"&amp;12+A302),B302)</f>
        <v>-0</v>
      </c>
    </row>
    <row r="303" spans="1:22" ht="21.75" customHeight="1" x14ac:dyDescent="0.25">
      <c r="A303" s="4">
        <v>291</v>
      </c>
      <c r="B303" s="9"/>
      <c r="C303" s="23"/>
      <c r="D303" s="12"/>
      <c r="E303" s="12"/>
      <c r="F303" s="3"/>
      <c r="G303" s="5" t="s">
        <v>38</v>
      </c>
      <c r="H303" s="21" t="str">
        <f t="shared" si="32"/>
        <v/>
      </c>
      <c r="I303" s="21" t="str">
        <f t="shared" si="34"/>
        <v/>
      </c>
      <c r="J303" s="21" t="s">
        <v>39</v>
      </c>
      <c r="K303" s="24"/>
      <c r="L303" s="21" t="str">
        <f t="shared" si="33"/>
        <v/>
      </c>
      <c r="M303" s="24"/>
      <c r="N303" s="24"/>
      <c r="O303" s="21" t="str">
        <f t="shared" si="35"/>
        <v/>
      </c>
      <c r="P303" s="21" t="str">
        <f t="shared" si="36"/>
        <v/>
      </c>
      <c r="Q303" s="18">
        <f t="shared" si="37"/>
        <v>1</v>
      </c>
      <c r="R303" s="1">
        <f t="shared" si="38"/>
        <v>7</v>
      </c>
      <c r="S303" s="1">
        <f t="shared" si="39"/>
        <v>1</v>
      </c>
      <c r="T303" s="1">
        <f>COUNTIF(【編集不可】祝日一覧!$B$1:$B$23,$E303)</f>
        <v>0</v>
      </c>
      <c r="U303" s="1">
        <f>COUNTIF(【編集不可】祝日一覧!$B$1:$B$23,$Q303)</f>
        <v>0</v>
      </c>
      <c r="V303" s="1" t="str">
        <f ca="1">$B303&amp;"-"&amp;COUNTIF($B$13:INDIRECT("B"&amp;12+A303),B303)</f>
        <v>-0</v>
      </c>
    </row>
    <row r="304" spans="1:22" ht="21.75" customHeight="1" x14ac:dyDescent="0.25">
      <c r="A304" s="4">
        <v>292</v>
      </c>
      <c r="B304" s="9"/>
      <c r="C304" s="23"/>
      <c r="D304" s="12"/>
      <c r="E304" s="12"/>
      <c r="F304" s="3"/>
      <c r="G304" s="5" t="s">
        <v>38</v>
      </c>
      <c r="H304" s="21" t="str">
        <f t="shared" si="32"/>
        <v/>
      </c>
      <c r="I304" s="21" t="str">
        <f t="shared" si="34"/>
        <v/>
      </c>
      <c r="J304" s="21" t="s">
        <v>39</v>
      </c>
      <c r="K304" s="24"/>
      <c r="L304" s="21" t="str">
        <f t="shared" si="33"/>
        <v/>
      </c>
      <c r="M304" s="24"/>
      <c r="N304" s="24"/>
      <c r="O304" s="21" t="str">
        <f t="shared" si="35"/>
        <v/>
      </c>
      <c r="P304" s="21" t="str">
        <f t="shared" si="36"/>
        <v/>
      </c>
      <c r="Q304" s="18">
        <f t="shared" si="37"/>
        <v>1</v>
      </c>
      <c r="R304" s="1">
        <f t="shared" si="38"/>
        <v>7</v>
      </c>
      <c r="S304" s="1">
        <f t="shared" si="39"/>
        <v>1</v>
      </c>
      <c r="T304" s="1">
        <f>COUNTIF(【編集不可】祝日一覧!$B$1:$B$23,$E304)</f>
        <v>0</v>
      </c>
      <c r="U304" s="1">
        <f>COUNTIF(【編集不可】祝日一覧!$B$1:$B$23,$Q304)</f>
        <v>0</v>
      </c>
      <c r="V304" s="1" t="str">
        <f ca="1">$B304&amp;"-"&amp;COUNTIF($B$13:INDIRECT("B"&amp;12+A304),B304)</f>
        <v>-0</v>
      </c>
    </row>
    <row r="305" spans="1:22" ht="21.75" customHeight="1" x14ac:dyDescent="0.25">
      <c r="A305" s="4">
        <v>293</v>
      </c>
      <c r="B305" s="9"/>
      <c r="C305" s="23"/>
      <c r="D305" s="12"/>
      <c r="E305" s="12"/>
      <c r="F305" s="3"/>
      <c r="G305" s="5" t="s">
        <v>38</v>
      </c>
      <c r="H305" s="21" t="str">
        <f t="shared" si="32"/>
        <v/>
      </c>
      <c r="I305" s="21" t="str">
        <f t="shared" si="34"/>
        <v/>
      </c>
      <c r="J305" s="21" t="s">
        <v>39</v>
      </c>
      <c r="K305" s="24"/>
      <c r="L305" s="21" t="str">
        <f t="shared" si="33"/>
        <v/>
      </c>
      <c r="M305" s="24"/>
      <c r="N305" s="24"/>
      <c r="O305" s="21" t="str">
        <f t="shared" si="35"/>
        <v/>
      </c>
      <c r="P305" s="21" t="str">
        <f t="shared" si="36"/>
        <v/>
      </c>
      <c r="Q305" s="18">
        <f t="shared" si="37"/>
        <v>1</v>
      </c>
      <c r="R305" s="1">
        <f t="shared" si="38"/>
        <v>7</v>
      </c>
      <c r="S305" s="1">
        <f t="shared" si="39"/>
        <v>1</v>
      </c>
      <c r="T305" s="1">
        <f>COUNTIF(【編集不可】祝日一覧!$B$1:$B$23,$E305)</f>
        <v>0</v>
      </c>
      <c r="U305" s="1">
        <f>COUNTIF(【編集不可】祝日一覧!$B$1:$B$23,$Q305)</f>
        <v>0</v>
      </c>
      <c r="V305" s="1" t="str">
        <f ca="1">$B305&amp;"-"&amp;COUNTIF($B$13:INDIRECT("B"&amp;12+A305),B305)</f>
        <v>-0</v>
      </c>
    </row>
    <row r="306" spans="1:22" ht="21.75" customHeight="1" x14ac:dyDescent="0.25">
      <c r="A306" s="4">
        <v>294</v>
      </c>
      <c r="B306" s="9"/>
      <c r="C306" s="23"/>
      <c r="D306" s="12"/>
      <c r="E306" s="12"/>
      <c r="F306" s="3"/>
      <c r="G306" s="5" t="s">
        <v>38</v>
      </c>
      <c r="H306" s="21" t="str">
        <f t="shared" si="32"/>
        <v/>
      </c>
      <c r="I306" s="21" t="str">
        <f t="shared" si="34"/>
        <v/>
      </c>
      <c r="J306" s="21" t="s">
        <v>39</v>
      </c>
      <c r="K306" s="24"/>
      <c r="L306" s="21" t="str">
        <f t="shared" si="33"/>
        <v/>
      </c>
      <c r="M306" s="24"/>
      <c r="N306" s="24"/>
      <c r="O306" s="21" t="str">
        <f t="shared" si="35"/>
        <v/>
      </c>
      <c r="P306" s="21" t="str">
        <f t="shared" si="36"/>
        <v/>
      </c>
      <c r="Q306" s="18">
        <f t="shared" si="37"/>
        <v>1</v>
      </c>
      <c r="R306" s="1">
        <f t="shared" si="38"/>
        <v>7</v>
      </c>
      <c r="S306" s="1">
        <f t="shared" si="39"/>
        <v>1</v>
      </c>
      <c r="T306" s="1">
        <f>COUNTIF(【編集不可】祝日一覧!$B$1:$B$23,$E306)</f>
        <v>0</v>
      </c>
      <c r="U306" s="1">
        <f>COUNTIF(【編集不可】祝日一覧!$B$1:$B$23,$Q306)</f>
        <v>0</v>
      </c>
      <c r="V306" s="1" t="str">
        <f ca="1">$B306&amp;"-"&amp;COUNTIF($B$13:INDIRECT("B"&amp;12+A306),B306)</f>
        <v>-0</v>
      </c>
    </row>
    <row r="307" spans="1:22" ht="21.75" customHeight="1" x14ac:dyDescent="0.25">
      <c r="A307" s="4">
        <v>295</v>
      </c>
      <c r="B307" s="9"/>
      <c r="C307" s="23"/>
      <c r="D307" s="12"/>
      <c r="E307" s="12"/>
      <c r="F307" s="3"/>
      <c r="G307" s="5" t="s">
        <v>38</v>
      </c>
      <c r="H307" s="21" t="str">
        <f t="shared" si="32"/>
        <v/>
      </c>
      <c r="I307" s="21" t="str">
        <f t="shared" si="34"/>
        <v/>
      </c>
      <c r="J307" s="21" t="s">
        <v>39</v>
      </c>
      <c r="K307" s="24"/>
      <c r="L307" s="21" t="str">
        <f t="shared" si="33"/>
        <v/>
      </c>
      <c r="M307" s="24"/>
      <c r="N307" s="24"/>
      <c r="O307" s="21" t="str">
        <f t="shared" si="35"/>
        <v/>
      </c>
      <c r="P307" s="21" t="str">
        <f t="shared" si="36"/>
        <v/>
      </c>
      <c r="Q307" s="18">
        <f t="shared" si="37"/>
        <v>1</v>
      </c>
      <c r="R307" s="1">
        <f t="shared" si="38"/>
        <v>7</v>
      </c>
      <c r="S307" s="1">
        <f t="shared" si="39"/>
        <v>1</v>
      </c>
      <c r="T307" s="1">
        <f>COUNTIF(【編集不可】祝日一覧!$B$1:$B$23,$E307)</f>
        <v>0</v>
      </c>
      <c r="U307" s="1">
        <f>COUNTIF(【編集不可】祝日一覧!$B$1:$B$23,$Q307)</f>
        <v>0</v>
      </c>
      <c r="V307" s="1" t="str">
        <f ca="1">$B307&amp;"-"&amp;COUNTIF($B$13:INDIRECT("B"&amp;12+A307),B307)</f>
        <v>-0</v>
      </c>
    </row>
    <row r="308" spans="1:22" ht="21.75" customHeight="1" x14ac:dyDescent="0.25">
      <c r="A308" s="4">
        <v>296</v>
      </c>
      <c r="B308" s="9"/>
      <c r="C308" s="23"/>
      <c r="D308" s="12"/>
      <c r="E308" s="12"/>
      <c r="F308" s="3"/>
      <c r="G308" s="5" t="s">
        <v>38</v>
      </c>
      <c r="H308" s="21" t="str">
        <f t="shared" si="32"/>
        <v/>
      </c>
      <c r="I308" s="21" t="str">
        <f t="shared" si="34"/>
        <v/>
      </c>
      <c r="J308" s="21" t="s">
        <v>39</v>
      </c>
      <c r="K308" s="24"/>
      <c r="L308" s="21" t="str">
        <f t="shared" si="33"/>
        <v/>
      </c>
      <c r="M308" s="24"/>
      <c r="N308" s="24"/>
      <c r="O308" s="21" t="str">
        <f t="shared" si="35"/>
        <v/>
      </c>
      <c r="P308" s="21" t="str">
        <f t="shared" si="36"/>
        <v/>
      </c>
      <c r="Q308" s="18">
        <f t="shared" si="37"/>
        <v>1</v>
      </c>
      <c r="R308" s="1">
        <f t="shared" si="38"/>
        <v>7</v>
      </c>
      <c r="S308" s="1">
        <f t="shared" si="39"/>
        <v>1</v>
      </c>
      <c r="T308" s="1">
        <f>COUNTIF(【編集不可】祝日一覧!$B$1:$B$23,$E308)</f>
        <v>0</v>
      </c>
      <c r="U308" s="1">
        <f>COUNTIF(【編集不可】祝日一覧!$B$1:$B$23,$Q308)</f>
        <v>0</v>
      </c>
      <c r="V308" s="1" t="str">
        <f ca="1">$B308&amp;"-"&amp;COUNTIF($B$13:INDIRECT("B"&amp;12+A308),B308)</f>
        <v>-0</v>
      </c>
    </row>
    <row r="309" spans="1:22" ht="21.75" customHeight="1" x14ac:dyDescent="0.25">
      <c r="A309" s="4">
        <v>297</v>
      </c>
      <c r="B309" s="9"/>
      <c r="C309" s="23"/>
      <c r="D309" s="12"/>
      <c r="E309" s="12"/>
      <c r="F309" s="3"/>
      <c r="G309" s="5" t="s">
        <v>38</v>
      </c>
      <c r="H309" s="21" t="str">
        <f t="shared" si="32"/>
        <v/>
      </c>
      <c r="I309" s="21" t="str">
        <f t="shared" si="34"/>
        <v/>
      </c>
      <c r="J309" s="21" t="s">
        <v>39</v>
      </c>
      <c r="K309" s="24"/>
      <c r="L309" s="21" t="str">
        <f t="shared" si="33"/>
        <v/>
      </c>
      <c r="M309" s="24"/>
      <c r="N309" s="24"/>
      <c r="O309" s="21" t="str">
        <f t="shared" si="35"/>
        <v/>
      </c>
      <c r="P309" s="21" t="str">
        <f t="shared" si="36"/>
        <v/>
      </c>
      <c r="Q309" s="18">
        <f t="shared" si="37"/>
        <v>1</v>
      </c>
      <c r="R309" s="1">
        <f t="shared" si="38"/>
        <v>7</v>
      </c>
      <c r="S309" s="1">
        <f t="shared" si="39"/>
        <v>1</v>
      </c>
      <c r="T309" s="1">
        <f>COUNTIF(【編集不可】祝日一覧!$B$1:$B$23,$E309)</f>
        <v>0</v>
      </c>
      <c r="U309" s="1">
        <f>COUNTIF(【編集不可】祝日一覧!$B$1:$B$23,$Q309)</f>
        <v>0</v>
      </c>
      <c r="V309" s="1" t="str">
        <f ca="1">$B309&amp;"-"&amp;COUNTIF($B$13:INDIRECT("B"&amp;12+A309),B309)</f>
        <v>-0</v>
      </c>
    </row>
    <row r="310" spans="1:22" ht="21.75" customHeight="1" x14ac:dyDescent="0.25">
      <c r="A310" s="4">
        <v>298</v>
      </c>
      <c r="B310" s="9"/>
      <c r="C310" s="23"/>
      <c r="D310" s="12"/>
      <c r="E310" s="12"/>
      <c r="F310" s="3"/>
      <c r="G310" s="5" t="s">
        <v>38</v>
      </c>
      <c r="H310" s="21" t="str">
        <f t="shared" si="32"/>
        <v/>
      </c>
      <c r="I310" s="21" t="str">
        <f t="shared" si="34"/>
        <v/>
      </c>
      <c r="J310" s="21" t="s">
        <v>39</v>
      </c>
      <c r="K310" s="24"/>
      <c r="L310" s="21" t="str">
        <f t="shared" si="33"/>
        <v/>
      </c>
      <c r="M310" s="24"/>
      <c r="N310" s="24"/>
      <c r="O310" s="21" t="str">
        <f t="shared" si="35"/>
        <v/>
      </c>
      <c r="P310" s="21" t="str">
        <f t="shared" si="36"/>
        <v/>
      </c>
      <c r="Q310" s="18">
        <f t="shared" si="37"/>
        <v>1</v>
      </c>
      <c r="R310" s="1">
        <f t="shared" si="38"/>
        <v>7</v>
      </c>
      <c r="S310" s="1">
        <f t="shared" si="39"/>
        <v>1</v>
      </c>
      <c r="T310" s="1">
        <f>COUNTIF(【編集不可】祝日一覧!$B$1:$B$23,$E310)</f>
        <v>0</v>
      </c>
      <c r="U310" s="1">
        <f>COUNTIF(【編集不可】祝日一覧!$B$1:$B$23,$Q310)</f>
        <v>0</v>
      </c>
      <c r="V310" s="1" t="str">
        <f ca="1">$B310&amp;"-"&amp;COUNTIF($B$13:INDIRECT("B"&amp;12+A310),B310)</f>
        <v>-0</v>
      </c>
    </row>
    <row r="311" spans="1:22" ht="21.75" customHeight="1" x14ac:dyDescent="0.25">
      <c r="A311" s="4">
        <v>299</v>
      </c>
      <c r="B311" s="9"/>
      <c r="C311" s="23"/>
      <c r="D311" s="12"/>
      <c r="E311" s="12"/>
      <c r="F311" s="3"/>
      <c r="G311" s="5" t="s">
        <v>38</v>
      </c>
      <c r="H311" s="21" t="str">
        <f t="shared" si="32"/>
        <v/>
      </c>
      <c r="I311" s="21" t="str">
        <f t="shared" si="34"/>
        <v/>
      </c>
      <c r="J311" s="21" t="s">
        <v>39</v>
      </c>
      <c r="K311" s="24"/>
      <c r="L311" s="21" t="str">
        <f t="shared" si="33"/>
        <v/>
      </c>
      <c r="M311" s="24"/>
      <c r="N311" s="24"/>
      <c r="O311" s="21" t="str">
        <f t="shared" si="35"/>
        <v/>
      </c>
      <c r="P311" s="21" t="str">
        <f t="shared" si="36"/>
        <v/>
      </c>
      <c r="Q311" s="18">
        <f t="shared" si="37"/>
        <v>1</v>
      </c>
      <c r="R311" s="1">
        <f t="shared" si="38"/>
        <v>7</v>
      </c>
      <c r="S311" s="1">
        <f t="shared" si="39"/>
        <v>1</v>
      </c>
      <c r="T311" s="1">
        <f>COUNTIF(【編集不可】祝日一覧!$B$1:$B$23,$E311)</f>
        <v>0</v>
      </c>
      <c r="U311" s="1">
        <f>COUNTIF(【編集不可】祝日一覧!$B$1:$B$23,$Q311)</f>
        <v>0</v>
      </c>
      <c r="V311" s="1" t="str">
        <f ca="1">$B311&amp;"-"&amp;COUNTIF($B$13:INDIRECT("B"&amp;12+A311),B311)</f>
        <v>-0</v>
      </c>
    </row>
    <row r="312" spans="1:22" ht="21.75" customHeight="1" x14ac:dyDescent="0.25">
      <c r="A312" s="4">
        <v>300</v>
      </c>
      <c r="B312" s="9"/>
      <c r="C312" s="23"/>
      <c r="D312" s="12"/>
      <c r="E312" s="12"/>
      <c r="F312" s="3"/>
      <c r="G312" s="5" t="s">
        <v>38</v>
      </c>
      <c r="H312" s="21" t="str">
        <f t="shared" si="32"/>
        <v/>
      </c>
      <c r="I312" s="21" t="str">
        <f t="shared" si="34"/>
        <v/>
      </c>
      <c r="J312" s="21" t="s">
        <v>39</v>
      </c>
      <c r="K312" s="24"/>
      <c r="L312" s="21" t="str">
        <f t="shared" si="33"/>
        <v/>
      </c>
      <c r="M312" s="24"/>
      <c r="N312" s="24"/>
      <c r="O312" s="21" t="str">
        <f t="shared" si="35"/>
        <v/>
      </c>
      <c r="P312" s="21" t="str">
        <f t="shared" si="36"/>
        <v/>
      </c>
      <c r="Q312" s="18">
        <f t="shared" si="37"/>
        <v>1</v>
      </c>
      <c r="R312" s="1">
        <f t="shared" si="38"/>
        <v>7</v>
      </c>
      <c r="S312" s="1">
        <f t="shared" si="39"/>
        <v>1</v>
      </c>
      <c r="T312" s="1">
        <f>COUNTIF(【編集不可】祝日一覧!$B$1:$B$23,$E312)</f>
        <v>0</v>
      </c>
      <c r="U312" s="1">
        <f>COUNTIF(【編集不可】祝日一覧!$B$1:$B$23,$Q312)</f>
        <v>0</v>
      </c>
      <c r="V312" s="1" t="str">
        <f ca="1">$B312&amp;"-"&amp;COUNTIF($B$13:INDIRECT("B"&amp;12+A312),B312)</f>
        <v>-0</v>
      </c>
    </row>
    <row r="313" spans="1:22" ht="21.75" customHeight="1" x14ac:dyDescent="0.25">
      <c r="A313" s="4">
        <v>301</v>
      </c>
      <c r="B313" s="9"/>
      <c r="C313" s="23"/>
      <c r="D313" s="12"/>
      <c r="E313" s="12"/>
      <c r="F313" s="3"/>
      <c r="G313" s="5" t="s">
        <v>38</v>
      </c>
      <c r="H313" s="21" t="str">
        <f t="shared" si="32"/>
        <v/>
      </c>
      <c r="I313" s="21" t="str">
        <f t="shared" si="34"/>
        <v/>
      </c>
      <c r="J313" s="21" t="s">
        <v>39</v>
      </c>
      <c r="K313" s="24"/>
      <c r="L313" s="21" t="str">
        <f t="shared" si="33"/>
        <v/>
      </c>
      <c r="M313" s="24"/>
      <c r="N313" s="24"/>
      <c r="O313" s="21" t="str">
        <f t="shared" si="35"/>
        <v/>
      </c>
      <c r="P313" s="21" t="str">
        <f t="shared" si="36"/>
        <v/>
      </c>
      <c r="Q313" s="18">
        <f t="shared" si="37"/>
        <v>1</v>
      </c>
      <c r="R313" s="1">
        <f t="shared" si="38"/>
        <v>7</v>
      </c>
      <c r="S313" s="1">
        <f t="shared" si="39"/>
        <v>1</v>
      </c>
      <c r="T313" s="1">
        <f>COUNTIF(【編集不可】祝日一覧!$B$1:$B$23,$E313)</f>
        <v>0</v>
      </c>
      <c r="U313" s="1">
        <f>COUNTIF(【編集不可】祝日一覧!$B$1:$B$23,$Q313)</f>
        <v>0</v>
      </c>
      <c r="V313" s="1" t="str">
        <f ca="1">$B313&amp;"-"&amp;COUNTIF($B$13:INDIRECT("B"&amp;12+A313),B313)</f>
        <v>-0</v>
      </c>
    </row>
    <row r="314" spans="1:22" ht="21.75" customHeight="1" x14ac:dyDescent="0.25">
      <c r="A314" s="4">
        <v>302</v>
      </c>
      <c r="B314" s="9"/>
      <c r="C314" s="23"/>
      <c r="D314" s="12"/>
      <c r="E314" s="12"/>
      <c r="F314" s="3"/>
      <c r="G314" s="5" t="s">
        <v>38</v>
      </c>
      <c r="H314" s="21" t="str">
        <f t="shared" si="32"/>
        <v/>
      </c>
      <c r="I314" s="21" t="str">
        <f t="shared" si="34"/>
        <v/>
      </c>
      <c r="J314" s="21" t="s">
        <v>39</v>
      </c>
      <c r="K314" s="24"/>
      <c r="L314" s="21" t="str">
        <f t="shared" si="33"/>
        <v/>
      </c>
      <c r="M314" s="24"/>
      <c r="N314" s="24"/>
      <c r="O314" s="21" t="str">
        <f t="shared" si="35"/>
        <v/>
      </c>
      <c r="P314" s="21" t="str">
        <f t="shared" si="36"/>
        <v/>
      </c>
      <c r="Q314" s="18">
        <f t="shared" si="37"/>
        <v>1</v>
      </c>
      <c r="R314" s="1">
        <f t="shared" si="38"/>
        <v>7</v>
      </c>
      <c r="S314" s="1">
        <f t="shared" si="39"/>
        <v>1</v>
      </c>
      <c r="T314" s="1">
        <f>COUNTIF(【編集不可】祝日一覧!$B$1:$B$23,$E314)</f>
        <v>0</v>
      </c>
      <c r="U314" s="1">
        <f>COUNTIF(【編集不可】祝日一覧!$B$1:$B$23,$Q314)</f>
        <v>0</v>
      </c>
      <c r="V314" s="1" t="str">
        <f ca="1">$B314&amp;"-"&amp;COUNTIF($B$13:INDIRECT("B"&amp;12+A314),B314)</f>
        <v>-0</v>
      </c>
    </row>
    <row r="315" spans="1:22" ht="21.75" customHeight="1" x14ac:dyDescent="0.25">
      <c r="A315" s="4">
        <v>303</v>
      </c>
      <c r="B315" s="9"/>
      <c r="C315" s="23"/>
      <c r="D315" s="12"/>
      <c r="E315" s="12"/>
      <c r="F315" s="3"/>
      <c r="G315" s="5" t="s">
        <v>38</v>
      </c>
      <c r="H315" s="21" t="str">
        <f t="shared" si="32"/>
        <v/>
      </c>
      <c r="I315" s="21" t="str">
        <f t="shared" si="34"/>
        <v/>
      </c>
      <c r="J315" s="21" t="s">
        <v>39</v>
      </c>
      <c r="K315" s="24"/>
      <c r="L315" s="21" t="str">
        <f t="shared" si="33"/>
        <v/>
      </c>
      <c r="M315" s="24"/>
      <c r="N315" s="24"/>
      <c r="O315" s="21" t="str">
        <f t="shared" si="35"/>
        <v/>
      </c>
      <c r="P315" s="21" t="str">
        <f t="shared" si="36"/>
        <v/>
      </c>
      <c r="Q315" s="18">
        <f t="shared" si="37"/>
        <v>1</v>
      </c>
      <c r="R315" s="1">
        <f t="shared" si="38"/>
        <v>7</v>
      </c>
      <c r="S315" s="1">
        <f t="shared" si="39"/>
        <v>1</v>
      </c>
      <c r="T315" s="1">
        <f>COUNTIF(【編集不可】祝日一覧!$B$1:$B$23,$E315)</f>
        <v>0</v>
      </c>
      <c r="U315" s="1">
        <f>COUNTIF(【編集不可】祝日一覧!$B$1:$B$23,$Q315)</f>
        <v>0</v>
      </c>
      <c r="V315" s="1" t="str">
        <f ca="1">$B315&amp;"-"&amp;COUNTIF($B$13:INDIRECT("B"&amp;12+A315),B315)</f>
        <v>-0</v>
      </c>
    </row>
    <row r="316" spans="1:22" ht="21.75" customHeight="1" x14ac:dyDescent="0.25">
      <c r="A316" s="4">
        <v>304</v>
      </c>
      <c r="B316" s="9"/>
      <c r="C316" s="23"/>
      <c r="D316" s="12"/>
      <c r="E316" s="12"/>
      <c r="F316" s="3"/>
      <c r="G316" s="5" t="s">
        <v>38</v>
      </c>
      <c r="H316" s="21" t="str">
        <f t="shared" si="32"/>
        <v/>
      </c>
      <c r="I316" s="21" t="str">
        <f t="shared" si="34"/>
        <v/>
      </c>
      <c r="J316" s="21" t="s">
        <v>39</v>
      </c>
      <c r="K316" s="24"/>
      <c r="L316" s="21" t="str">
        <f t="shared" si="33"/>
        <v/>
      </c>
      <c r="M316" s="24"/>
      <c r="N316" s="24"/>
      <c r="O316" s="21" t="str">
        <f t="shared" si="35"/>
        <v/>
      </c>
      <c r="P316" s="21" t="str">
        <f t="shared" si="36"/>
        <v/>
      </c>
      <c r="Q316" s="18">
        <f t="shared" si="37"/>
        <v>1</v>
      </c>
      <c r="R316" s="1">
        <f t="shared" si="38"/>
        <v>7</v>
      </c>
      <c r="S316" s="1">
        <f t="shared" si="39"/>
        <v>1</v>
      </c>
      <c r="T316" s="1">
        <f>COUNTIF(【編集不可】祝日一覧!$B$1:$B$23,$E316)</f>
        <v>0</v>
      </c>
      <c r="U316" s="1">
        <f>COUNTIF(【編集不可】祝日一覧!$B$1:$B$23,$Q316)</f>
        <v>0</v>
      </c>
      <c r="V316" s="1" t="str">
        <f ca="1">$B316&amp;"-"&amp;COUNTIF($B$13:INDIRECT("B"&amp;12+A316),B316)</f>
        <v>-0</v>
      </c>
    </row>
    <row r="317" spans="1:22" ht="21.75" customHeight="1" x14ac:dyDescent="0.25">
      <c r="A317" s="4">
        <v>305</v>
      </c>
      <c r="B317" s="9"/>
      <c r="C317" s="23"/>
      <c r="D317" s="12"/>
      <c r="E317" s="12"/>
      <c r="F317" s="3"/>
      <c r="G317" s="5" t="s">
        <v>38</v>
      </c>
      <c r="H317" s="21" t="str">
        <f t="shared" si="32"/>
        <v/>
      </c>
      <c r="I317" s="21" t="str">
        <f t="shared" si="34"/>
        <v/>
      </c>
      <c r="J317" s="21" t="s">
        <v>39</v>
      </c>
      <c r="K317" s="24"/>
      <c r="L317" s="21" t="str">
        <f t="shared" si="33"/>
        <v/>
      </c>
      <c r="M317" s="24"/>
      <c r="N317" s="24"/>
      <c r="O317" s="21" t="str">
        <f t="shared" si="35"/>
        <v/>
      </c>
      <c r="P317" s="21" t="str">
        <f t="shared" si="36"/>
        <v/>
      </c>
      <c r="Q317" s="18">
        <f t="shared" si="37"/>
        <v>1</v>
      </c>
      <c r="R317" s="1">
        <f t="shared" si="38"/>
        <v>7</v>
      </c>
      <c r="S317" s="1">
        <f t="shared" si="39"/>
        <v>1</v>
      </c>
      <c r="T317" s="1">
        <f>COUNTIF(【編集不可】祝日一覧!$B$1:$B$23,$E317)</f>
        <v>0</v>
      </c>
      <c r="U317" s="1">
        <f>COUNTIF(【編集不可】祝日一覧!$B$1:$B$23,$Q317)</f>
        <v>0</v>
      </c>
      <c r="V317" s="1" t="str">
        <f ca="1">$B317&amp;"-"&amp;COUNTIF($B$13:INDIRECT("B"&amp;12+A317),B317)</f>
        <v>-0</v>
      </c>
    </row>
    <row r="318" spans="1:22" ht="21.75" customHeight="1" x14ac:dyDescent="0.25">
      <c r="A318" s="4">
        <v>306</v>
      </c>
      <c r="B318" s="9"/>
      <c r="C318" s="23"/>
      <c r="D318" s="12"/>
      <c r="E318" s="12"/>
      <c r="F318" s="3"/>
      <c r="G318" s="5" t="s">
        <v>38</v>
      </c>
      <c r="H318" s="21" t="str">
        <f t="shared" si="32"/>
        <v/>
      </c>
      <c r="I318" s="21" t="str">
        <f t="shared" si="34"/>
        <v/>
      </c>
      <c r="J318" s="21" t="s">
        <v>39</v>
      </c>
      <c r="K318" s="24"/>
      <c r="L318" s="21" t="str">
        <f t="shared" si="33"/>
        <v/>
      </c>
      <c r="M318" s="24"/>
      <c r="N318" s="24"/>
      <c r="O318" s="21" t="str">
        <f t="shared" si="35"/>
        <v/>
      </c>
      <c r="P318" s="21" t="str">
        <f t="shared" si="36"/>
        <v/>
      </c>
      <c r="Q318" s="18">
        <f t="shared" si="37"/>
        <v>1</v>
      </c>
      <c r="R318" s="1">
        <f t="shared" si="38"/>
        <v>7</v>
      </c>
      <c r="S318" s="1">
        <f t="shared" si="39"/>
        <v>1</v>
      </c>
      <c r="T318" s="1">
        <f>COUNTIF(【編集不可】祝日一覧!$B$1:$B$23,$E318)</f>
        <v>0</v>
      </c>
      <c r="U318" s="1">
        <f>COUNTIF(【編集不可】祝日一覧!$B$1:$B$23,$Q318)</f>
        <v>0</v>
      </c>
      <c r="V318" s="1" t="str">
        <f ca="1">$B318&amp;"-"&amp;COUNTIF($B$13:INDIRECT("B"&amp;12+A318),B318)</f>
        <v>-0</v>
      </c>
    </row>
    <row r="319" spans="1:22" ht="21.75" customHeight="1" x14ac:dyDescent="0.25">
      <c r="A319" s="4">
        <v>307</v>
      </c>
      <c r="B319" s="9"/>
      <c r="C319" s="23"/>
      <c r="D319" s="12"/>
      <c r="E319" s="12"/>
      <c r="F319" s="3"/>
      <c r="G319" s="5" t="s">
        <v>38</v>
      </c>
      <c r="H319" s="21" t="str">
        <f t="shared" si="32"/>
        <v/>
      </c>
      <c r="I319" s="21" t="str">
        <f t="shared" si="34"/>
        <v/>
      </c>
      <c r="J319" s="21" t="s">
        <v>39</v>
      </c>
      <c r="K319" s="24"/>
      <c r="L319" s="21" t="str">
        <f t="shared" si="33"/>
        <v/>
      </c>
      <c r="M319" s="24"/>
      <c r="N319" s="24"/>
      <c r="O319" s="21" t="str">
        <f t="shared" si="35"/>
        <v/>
      </c>
      <c r="P319" s="21" t="str">
        <f t="shared" si="36"/>
        <v/>
      </c>
      <c r="Q319" s="18">
        <f t="shared" si="37"/>
        <v>1</v>
      </c>
      <c r="R319" s="1">
        <f t="shared" si="38"/>
        <v>7</v>
      </c>
      <c r="S319" s="1">
        <f t="shared" si="39"/>
        <v>1</v>
      </c>
      <c r="T319" s="1">
        <f>COUNTIF(【編集不可】祝日一覧!$B$1:$B$23,$E319)</f>
        <v>0</v>
      </c>
      <c r="U319" s="1">
        <f>COUNTIF(【編集不可】祝日一覧!$B$1:$B$23,$Q319)</f>
        <v>0</v>
      </c>
      <c r="V319" s="1" t="str">
        <f ca="1">$B319&amp;"-"&amp;COUNTIF($B$13:INDIRECT("B"&amp;12+A319),B319)</f>
        <v>-0</v>
      </c>
    </row>
    <row r="320" spans="1:22" ht="21.75" customHeight="1" x14ac:dyDescent="0.25">
      <c r="A320" s="4">
        <v>308</v>
      </c>
      <c r="B320" s="9"/>
      <c r="C320" s="23"/>
      <c r="D320" s="12"/>
      <c r="E320" s="12"/>
      <c r="F320" s="3"/>
      <c r="G320" s="5" t="s">
        <v>38</v>
      </c>
      <c r="H320" s="21" t="str">
        <f t="shared" si="32"/>
        <v/>
      </c>
      <c r="I320" s="21" t="str">
        <f t="shared" si="34"/>
        <v/>
      </c>
      <c r="J320" s="21" t="s">
        <v>39</v>
      </c>
      <c r="K320" s="24"/>
      <c r="L320" s="21" t="str">
        <f t="shared" si="33"/>
        <v/>
      </c>
      <c r="M320" s="24"/>
      <c r="N320" s="24"/>
      <c r="O320" s="21" t="str">
        <f t="shared" si="35"/>
        <v/>
      </c>
      <c r="P320" s="21" t="str">
        <f t="shared" si="36"/>
        <v/>
      </c>
      <c r="Q320" s="18">
        <f t="shared" si="37"/>
        <v>1</v>
      </c>
      <c r="R320" s="1">
        <f t="shared" si="38"/>
        <v>7</v>
      </c>
      <c r="S320" s="1">
        <f t="shared" si="39"/>
        <v>1</v>
      </c>
      <c r="T320" s="1">
        <f>COUNTIF(【編集不可】祝日一覧!$B$1:$B$23,$E320)</f>
        <v>0</v>
      </c>
      <c r="U320" s="1">
        <f>COUNTIF(【編集不可】祝日一覧!$B$1:$B$23,$Q320)</f>
        <v>0</v>
      </c>
      <c r="V320" s="1" t="str">
        <f ca="1">$B320&amp;"-"&amp;COUNTIF($B$13:INDIRECT("B"&amp;12+A320),B320)</f>
        <v>-0</v>
      </c>
    </row>
    <row r="321" spans="1:22" ht="21.75" customHeight="1" x14ac:dyDescent="0.25">
      <c r="A321" s="4">
        <v>309</v>
      </c>
      <c r="B321" s="9"/>
      <c r="C321" s="23"/>
      <c r="D321" s="12"/>
      <c r="E321" s="12"/>
      <c r="F321" s="3"/>
      <c r="G321" s="5" t="s">
        <v>38</v>
      </c>
      <c r="H321" s="21" t="str">
        <f t="shared" si="32"/>
        <v/>
      </c>
      <c r="I321" s="21" t="str">
        <f t="shared" si="34"/>
        <v/>
      </c>
      <c r="J321" s="21" t="s">
        <v>39</v>
      </c>
      <c r="K321" s="24"/>
      <c r="L321" s="21" t="str">
        <f t="shared" si="33"/>
        <v/>
      </c>
      <c r="M321" s="24"/>
      <c r="N321" s="24"/>
      <c r="O321" s="21" t="str">
        <f t="shared" si="35"/>
        <v/>
      </c>
      <c r="P321" s="21" t="str">
        <f t="shared" si="36"/>
        <v/>
      </c>
      <c r="Q321" s="18">
        <f t="shared" si="37"/>
        <v>1</v>
      </c>
      <c r="R321" s="1">
        <f t="shared" si="38"/>
        <v>7</v>
      </c>
      <c r="S321" s="1">
        <f t="shared" si="39"/>
        <v>1</v>
      </c>
      <c r="T321" s="1">
        <f>COUNTIF(【編集不可】祝日一覧!$B$1:$B$23,$E321)</f>
        <v>0</v>
      </c>
      <c r="U321" s="1">
        <f>COUNTIF(【編集不可】祝日一覧!$B$1:$B$23,$Q321)</f>
        <v>0</v>
      </c>
      <c r="V321" s="1" t="str">
        <f ca="1">$B321&amp;"-"&amp;COUNTIF($B$13:INDIRECT("B"&amp;12+A321),B321)</f>
        <v>-0</v>
      </c>
    </row>
    <row r="322" spans="1:22" ht="21.75" customHeight="1" x14ac:dyDescent="0.25">
      <c r="A322" s="4">
        <v>310</v>
      </c>
      <c r="B322" s="9"/>
      <c r="C322" s="23"/>
      <c r="D322" s="12"/>
      <c r="E322" s="12"/>
      <c r="F322" s="3"/>
      <c r="G322" s="5" t="s">
        <v>38</v>
      </c>
      <c r="H322" s="21" t="str">
        <f t="shared" si="32"/>
        <v/>
      </c>
      <c r="I322" s="21" t="str">
        <f t="shared" si="34"/>
        <v/>
      </c>
      <c r="J322" s="21" t="s">
        <v>39</v>
      </c>
      <c r="K322" s="24"/>
      <c r="L322" s="21" t="str">
        <f t="shared" si="33"/>
        <v/>
      </c>
      <c r="M322" s="24"/>
      <c r="N322" s="24"/>
      <c r="O322" s="21" t="str">
        <f t="shared" si="35"/>
        <v/>
      </c>
      <c r="P322" s="21" t="str">
        <f t="shared" si="36"/>
        <v/>
      </c>
      <c r="Q322" s="18">
        <f t="shared" si="37"/>
        <v>1</v>
      </c>
      <c r="R322" s="1">
        <f t="shared" si="38"/>
        <v>7</v>
      </c>
      <c r="S322" s="1">
        <f t="shared" si="39"/>
        <v>1</v>
      </c>
      <c r="T322" s="1">
        <f>COUNTIF(【編集不可】祝日一覧!$B$1:$B$23,$E322)</f>
        <v>0</v>
      </c>
      <c r="U322" s="1">
        <f>COUNTIF(【編集不可】祝日一覧!$B$1:$B$23,$Q322)</f>
        <v>0</v>
      </c>
      <c r="V322" s="1" t="str">
        <f ca="1">$B322&amp;"-"&amp;COUNTIF($B$13:INDIRECT("B"&amp;12+A322),B322)</f>
        <v>-0</v>
      </c>
    </row>
    <row r="323" spans="1:22" ht="21.75" customHeight="1" x14ac:dyDescent="0.25">
      <c r="A323" s="4">
        <v>311</v>
      </c>
      <c r="B323" s="9"/>
      <c r="C323" s="23"/>
      <c r="D323" s="12"/>
      <c r="E323" s="12"/>
      <c r="F323" s="3"/>
      <c r="G323" s="5" t="s">
        <v>38</v>
      </c>
      <c r="H323" s="21" t="str">
        <f t="shared" si="32"/>
        <v/>
      </c>
      <c r="I323" s="21" t="str">
        <f t="shared" si="34"/>
        <v/>
      </c>
      <c r="J323" s="21" t="s">
        <v>39</v>
      </c>
      <c r="K323" s="24"/>
      <c r="L323" s="21" t="str">
        <f t="shared" si="33"/>
        <v/>
      </c>
      <c r="M323" s="24"/>
      <c r="N323" s="24"/>
      <c r="O323" s="21" t="str">
        <f t="shared" si="35"/>
        <v/>
      </c>
      <c r="P323" s="21" t="str">
        <f t="shared" si="36"/>
        <v/>
      </c>
      <c r="Q323" s="18">
        <f t="shared" si="37"/>
        <v>1</v>
      </c>
      <c r="R323" s="1">
        <f t="shared" si="38"/>
        <v>7</v>
      </c>
      <c r="S323" s="1">
        <f t="shared" si="39"/>
        <v>1</v>
      </c>
      <c r="T323" s="1">
        <f>COUNTIF(【編集不可】祝日一覧!$B$1:$B$23,$E323)</f>
        <v>0</v>
      </c>
      <c r="U323" s="1">
        <f>COUNTIF(【編集不可】祝日一覧!$B$1:$B$23,$Q323)</f>
        <v>0</v>
      </c>
      <c r="V323" s="1" t="str">
        <f ca="1">$B323&amp;"-"&amp;COUNTIF($B$13:INDIRECT("B"&amp;12+A323),B323)</f>
        <v>-0</v>
      </c>
    </row>
    <row r="324" spans="1:22" ht="21.75" customHeight="1" x14ac:dyDescent="0.25">
      <c r="A324" s="4">
        <v>312</v>
      </c>
      <c r="B324" s="9"/>
      <c r="C324" s="23"/>
      <c r="D324" s="12"/>
      <c r="E324" s="12"/>
      <c r="F324" s="3"/>
      <c r="G324" s="5" t="s">
        <v>38</v>
      </c>
      <c r="H324" s="21" t="str">
        <f t="shared" si="32"/>
        <v/>
      </c>
      <c r="I324" s="21" t="str">
        <f t="shared" si="34"/>
        <v/>
      </c>
      <c r="J324" s="21" t="s">
        <v>39</v>
      </c>
      <c r="K324" s="24"/>
      <c r="L324" s="21" t="str">
        <f t="shared" si="33"/>
        <v/>
      </c>
      <c r="M324" s="24"/>
      <c r="N324" s="24"/>
      <c r="O324" s="21" t="str">
        <f t="shared" si="35"/>
        <v/>
      </c>
      <c r="P324" s="21" t="str">
        <f t="shared" si="36"/>
        <v/>
      </c>
      <c r="Q324" s="18">
        <f t="shared" si="37"/>
        <v>1</v>
      </c>
      <c r="R324" s="1">
        <f t="shared" si="38"/>
        <v>7</v>
      </c>
      <c r="S324" s="1">
        <f t="shared" si="39"/>
        <v>1</v>
      </c>
      <c r="T324" s="1">
        <f>COUNTIF(【編集不可】祝日一覧!$B$1:$B$23,$E324)</f>
        <v>0</v>
      </c>
      <c r="U324" s="1">
        <f>COUNTIF(【編集不可】祝日一覧!$B$1:$B$23,$Q324)</f>
        <v>0</v>
      </c>
      <c r="V324" s="1" t="str">
        <f ca="1">$B324&amp;"-"&amp;COUNTIF($B$13:INDIRECT("B"&amp;12+A324),B324)</f>
        <v>-0</v>
      </c>
    </row>
    <row r="325" spans="1:22" ht="21.75" customHeight="1" x14ac:dyDescent="0.25">
      <c r="A325" s="4">
        <v>313</v>
      </c>
      <c r="B325" s="9"/>
      <c r="C325" s="23"/>
      <c r="D325" s="12"/>
      <c r="E325" s="12"/>
      <c r="F325" s="3"/>
      <c r="G325" s="5" t="s">
        <v>38</v>
      </c>
      <c r="H325" s="21" t="str">
        <f t="shared" si="32"/>
        <v/>
      </c>
      <c r="I325" s="21" t="str">
        <f t="shared" si="34"/>
        <v/>
      </c>
      <c r="J325" s="21" t="s">
        <v>39</v>
      </c>
      <c r="K325" s="24"/>
      <c r="L325" s="21" t="str">
        <f t="shared" si="33"/>
        <v/>
      </c>
      <c r="M325" s="24"/>
      <c r="N325" s="24"/>
      <c r="O325" s="21" t="str">
        <f t="shared" si="35"/>
        <v/>
      </c>
      <c r="P325" s="21" t="str">
        <f t="shared" si="36"/>
        <v/>
      </c>
      <c r="Q325" s="18">
        <f t="shared" si="37"/>
        <v>1</v>
      </c>
      <c r="R325" s="1">
        <f t="shared" si="38"/>
        <v>7</v>
      </c>
      <c r="S325" s="1">
        <f t="shared" si="39"/>
        <v>1</v>
      </c>
      <c r="T325" s="1">
        <f>COUNTIF(【編集不可】祝日一覧!$B$1:$B$23,$E325)</f>
        <v>0</v>
      </c>
      <c r="U325" s="1">
        <f>COUNTIF(【編集不可】祝日一覧!$B$1:$B$23,$Q325)</f>
        <v>0</v>
      </c>
      <c r="V325" s="1" t="str">
        <f ca="1">$B325&amp;"-"&amp;COUNTIF($B$13:INDIRECT("B"&amp;12+A325),B325)</f>
        <v>-0</v>
      </c>
    </row>
    <row r="326" spans="1:22" ht="21.75" customHeight="1" x14ac:dyDescent="0.25">
      <c r="A326" s="4">
        <v>314</v>
      </c>
      <c r="B326" s="9"/>
      <c r="C326" s="23"/>
      <c r="D326" s="12"/>
      <c r="E326" s="12"/>
      <c r="F326" s="3"/>
      <c r="G326" s="5" t="s">
        <v>38</v>
      </c>
      <c r="H326" s="21" t="str">
        <f t="shared" si="32"/>
        <v/>
      </c>
      <c r="I326" s="21" t="str">
        <f t="shared" si="34"/>
        <v/>
      </c>
      <c r="J326" s="21" t="s">
        <v>39</v>
      </c>
      <c r="K326" s="24"/>
      <c r="L326" s="21" t="str">
        <f t="shared" si="33"/>
        <v/>
      </c>
      <c r="M326" s="24"/>
      <c r="N326" s="24"/>
      <c r="O326" s="21" t="str">
        <f t="shared" si="35"/>
        <v/>
      </c>
      <c r="P326" s="21" t="str">
        <f t="shared" si="36"/>
        <v/>
      </c>
      <c r="Q326" s="18">
        <f t="shared" si="37"/>
        <v>1</v>
      </c>
      <c r="R326" s="1">
        <f t="shared" si="38"/>
        <v>7</v>
      </c>
      <c r="S326" s="1">
        <f t="shared" si="39"/>
        <v>1</v>
      </c>
      <c r="T326" s="1">
        <f>COUNTIF(【編集不可】祝日一覧!$B$1:$B$23,$E326)</f>
        <v>0</v>
      </c>
      <c r="U326" s="1">
        <f>COUNTIF(【編集不可】祝日一覧!$B$1:$B$23,$Q326)</f>
        <v>0</v>
      </c>
      <c r="V326" s="1" t="str">
        <f ca="1">$B326&amp;"-"&amp;COUNTIF($B$13:INDIRECT("B"&amp;12+A326),B326)</f>
        <v>-0</v>
      </c>
    </row>
    <row r="327" spans="1:22" ht="21.75" customHeight="1" x14ac:dyDescent="0.25">
      <c r="A327" s="4">
        <v>315</v>
      </c>
      <c r="B327" s="9"/>
      <c r="C327" s="23"/>
      <c r="D327" s="12"/>
      <c r="E327" s="12"/>
      <c r="F327" s="3"/>
      <c r="G327" s="5" t="s">
        <v>38</v>
      </c>
      <c r="H327" s="21" t="str">
        <f t="shared" si="32"/>
        <v/>
      </c>
      <c r="I327" s="21" t="str">
        <f t="shared" si="34"/>
        <v/>
      </c>
      <c r="J327" s="21" t="s">
        <v>39</v>
      </c>
      <c r="K327" s="24"/>
      <c r="L327" s="21" t="str">
        <f t="shared" si="33"/>
        <v/>
      </c>
      <c r="M327" s="24"/>
      <c r="N327" s="24"/>
      <c r="O327" s="21" t="str">
        <f t="shared" si="35"/>
        <v/>
      </c>
      <c r="P327" s="21" t="str">
        <f t="shared" si="36"/>
        <v/>
      </c>
      <c r="Q327" s="18">
        <f t="shared" si="37"/>
        <v>1</v>
      </c>
      <c r="R327" s="1">
        <f t="shared" si="38"/>
        <v>7</v>
      </c>
      <c r="S327" s="1">
        <f t="shared" si="39"/>
        <v>1</v>
      </c>
      <c r="T327" s="1">
        <f>COUNTIF(【編集不可】祝日一覧!$B$1:$B$23,$E327)</f>
        <v>0</v>
      </c>
      <c r="U327" s="1">
        <f>COUNTIF(【編集不可】祝日一覧!$B$1:$B$23,$Q327)</f>
        <v>0</v>
      </c>
      <c r="V327" s="1" t="str">
        <f ca="1">$B327&amp;"-"&amp;COUNTIF($B$13:INDIRECT("B"&amp;12+A327),B327)</f>
        <v>-0</v>
      </c>
    </row>
    <row r="328" spans="1:22" ht="21.75" customHeight="1" x14ac:dyDescent="0.25">
      <c r="A328" s="4">
        <v>316</v>
      </c>
      <c r="B328" s="9"/>
      <c r="C328" s="23"/>
      <c r="D328" s="12"/>
      <c r="E328" s="12"/>
      <c r="F328" s="3"/>
      <c r="G328" s="5" t="s">
        <v>38</v>
      </c>
      <c r="H328" s="21" t="str">
        <f t="shared" si="32"/>
        <v/>
      </c>
      <c r="I328" s="21" t="str">
        <f t="shared" si="34"/>
        <v/>
      </c>
      <c r="J328" s="21" t="s">
        <v>39</v>
      </c>
      <c r="K328" s="24"/>
      <c r="L328" s="21" t="str">
        <f t="shared" si="33"/>
        <v/>
      </c>
      <c r="M328" s="24"/>
      <c r="N328" s="24"/>
      <c r="O328" s="21" t="str">
        <f t="shared" si="35"/>
        <v/>
      </c>
      <c r="P328" s="21" t="str">
        <f t="shared" si="36"/>
        <v/>
      </c>
      <c r="Q328" s="18">
        <f t="shared" si="37"/>
        <v>1</v>
      </c>
      <c r="R328" s="1">
        <f t="shared" si="38"/>
        <v>7</v>
      </c>
      <c r="S328" s="1">
        <f t="shared" si="39"/>
        <v>1</v>
      </c>
      <c r="T328" s="1">
        <f>COUNTIF(【編集不可】祝日一覧!$B$1:$B$23,$E328)</f>
        <v>0</v>
      </c>
      <c r="U328" s="1">
        <f>COUNTIF(【編集不可】祝日一覧!$B$1:$B$23,$Q328)</f>
        <v>0</v>
      </c>
      <c r="V328" s="1" t="str">
        <f ca="1">$B328&amp;"-"&amp;COUNTIF($B$13:INDIRECT("B"&amp;12+A328),B328)</f>
        <v>-0</v>
      </c>
    </row>
    <row r="329" spans="1:22" ht="21.75" customHeight="1" x14ac:dyDescent="0.25">
      <c r="A329" s="4">
        <v>317</v>
      </c>
      <c r="B329" s="9"/>
      <c r="C329" s="23"/>
      <c r="D329" s="12"/>
      <c r="E329" s="12"/>
      <c r="F329" s="3"/>
      <c r="G329" s="5" t="s">
        <v>38</v>
      </c>
      <c r="H329" s="21" t="str">
        <f t="shared" si="32"/>
        <v/>
      </c>
      <c r="I329" s="21" t="str">
        <f t="shared" si="34"/>
        <v/>
      </c>
      <c r="J329" s="21" t="s">
        <v>39</v>
      </c>
      <c r="K329" s="24"/>
      <c r="L329" s="21" t="str">
        <f t="shared" si="33"/>
        <v/>
      </c>
      <c r="M329" s="24"/>
      <c r="N329" s="24"/>
      <c r="O329" s="21" t="str">
        <f t="shared" si="35"/>
        <v/>
      </c>
      <c r="P329" s="21" t="str">
        <f t="shared" si="36"/>
        <v/>
      </c>
      <c r="Q329" s="18">
        <f t="shared" si="37"/>
        <v>1</v>
      </c>
      <c r="R329" s="1">
        <f t="shared" si="38"/>
        <v>7</v>
      </c>
      <c r="S329" s="1">
        <f t="shared" si="39"/>
        <v>1</v>
      </c>
      <c r="T329" s="1">
        <f>COUNTIF(【編集不可】祝日一覧!$B$1:$B$23,$E329)</f>
        <v>0</v>
      </c>
      <c r="U329" s="1">
        <f>COUNTIF(【編集不可】祝日一覧!$B$1:$B$23,$Q329)</f>
        <v>0</v>
      </c>
      <c r="V329" s="1" t="str">
        <f ca="1">$B329&amp;"-"&amp;COUNTIF($B$13:INDIRECT("B"&amp;12+A329),B329)</f>
        <v>-0</v>
      </c>
    </row>
    <row r="330" spans="1:22" ht="21.75" customHeight="1" x14ac:dyDescent="0.25">
      <c r="A330" s="4">
        <v>318</v>
      </c>
      <c r="B330" s="9"/>
      <c r="C330" s="23"/>
      <c r="D330" s="12"/>
      <c r="E330" s="12"/>
      <c r="F330" s="3"/>
      <c r="G330" s="5" t="s">
        <v>38</v>
      </c>
      <c r="H330" s="21" t="str">
        <f t="shared" si="32"/>
        <v/>
      </c>
      <c r="I330" s="21" t="str">
        <f t="shared" si="34"/>
        <v/>
      </c>
      <c r="J330" s="21" t="s">
        <v>39</v>
      </c>
      <c r="K330" s="24"/>
      <c r="L330" s="21" t="str">
        <f t="shared" si="33"/>
        <v/>
      </c>
      <c r="M330" s="24"/>
      <c r="N330" s="24"/>
      <c r="O330" s="21" t="str">
        <f t="shared" si="35"/>
        <v/>
      </c>
      <c r="P330" s="21" t="str">
        <f t="shared" si="36"/>
        <v/>
      </c>
      <c r="Q330" s="18">
        <f t="shared" si="37"/>
        <v>1</v>
      </c>
      <c r="R330" s="1">
        <f t="shared" si="38"/>
        <v>7</v>
      </c>
      <c r="S330" s="1">
        <f t="shared" si="39"/>
        <v>1</v>
      </c>
      <c r="T330" s="1">
        <f>COUNTIF(【編集不可】祝日一覧!$B$1:$B$23,$E330)</f>
        <v>0</v>
      </c>
      <c r="U330" s="1">
        <f>COUNTIF(【編集不可】祝日一覧!$B$1:$B$23,$Q330)</f>
        <v>0</v>
      </c>
      <c r="V330" s="1" t="str">
        <f ca="1">$B330&amp;"-"&amp;COUNTIF($B$13:INDIRECT("B"&amp;12+A330),B330)</f>
        <v>-0</v>
      </c>
    </row>
    <row r="331" spans="1:22" ht="21.75" customHeight="1" x14ac:dyDescent="0.25">
      <c r="A331" s="4">
        <v>319</v>
      </c>
      <c r="B331" s="9"/>
      <c r="C331" s="23"/>
      <c r="D331" s="12"/>
      <c r="E331" s="12"/>
      <c r="F331" s="3"/>
      <c r="G331" s="5" t="s">
        <v>38</v>
      </c>
      <c r="H331" s="21" t="str">
        <f t="shared" si="32"/>
        <v/>
      </c>
      <c r="I331" s="21" t="str">
        <f t="shared" si="34"/>
        <v/>
      </c>
      <c r="J331" s="21" t="s">
        <v>39</v>
      </c>
      <c r="K331" s="24"/>
      <c r="L331" s="21" t="str">
        <f t="shared" si="33"/>
        <v/>
      </c>
      <c r="M331" s="24"/>
      <c r="N331" s="24"/>
      <c r="O331" s="21" t="str">
        <f t="shared" si="35"/>
        <v/>
      </c>
      <c r="P331" s="21" t="str">
        <f t="shared" si="36"/>
        <v/>
      </c>
      <c r="Q331" s="18">
        <f t="shared" si="37"/>
        <v>1</v>
      </c>
      <c r="R331" s="1">
        <f t="shared" si="38"/>
        <v>7</v>
      </c>
      <c r="S331" s="1">
        <f t="shared" si="39"/>
        <v>1</v>
      </c>
      <c r="T331" s="1">
        <f>COUNTIF(【編集不可】祝日一覧!$B$1:$B$23,$E331)</f>
        <v>0</v>
      </c>
      <c r="U331" s="1">
        <f>COUNTIF(【編集不可】祝日一覧!$B$1:$B$23,$Q331)</f>
        <v>0</v>
      </c>
      <c r="V331" s="1" t="str">
        <f ca="1">$B331&amp;"-"&amp;COUNTIF($B$13:INDIRECT("B"&amp;12+A331),B331)</f>
        <v>-0</v>
      </c>
    </row>
    <row r="332" spans="1:22" ht="21.75" customHeight="1" x14ac:dyDescent="0.25">
      <c r="A332" s="4">
        <v>320</v>
      </c>
      <c r="B332" s="9"/>
      <c r="C332" s="23"/>
      <c r="D332" s="12"/>
      <c r="E332" s="12"/>
      <c r="F332" s="3"/>
      <c r="G332" s="5" t="s">
        <v>38</v>
      </c>
      <c r="H332" s="21" t="str">
        <f t="shared" si="32"/>
        <v/>
      </c>
      <c r="I332" s="21" t="str">
        <f t="shared" si="34"/>
        <v/>
      </c>
      <c r="J332" s="21" t="s">
        <v>39</v>
      </c>
      <c r="K332" s="24"/>
      <c r="L332" s="21" t="str">
        <f t="shared" si="33"/>
        <v/>
      </c>
      <c r="M332" s="24"/>
      <c r="N332" s="24"/>
      <c r="O332" s="21" t="str">
        <f t="shared" si="35"/>
        <v/>
      </c>
      <c r="P332" s="21" t="str">
        <f t="shared" si="36"/>
        <v/>
      </c>
      <c r="Q332" s="18">
        <f t="shared" si="37"/>
        <v>1</v>
      </c>
      <c r="R332" s="1">
        <f t="shared" si="38"/>
        <v>7</v>
      </c>
      <c r="S332" s="1">
        <f t="shared" si="39"/>
        <v>1</v>
      </c>
      <c r="T332" s="1">
        <f>COUNTIF(【編集不可】祝日一覧!$B$1:$B$23,$E332)</f>
        <v>0</v>
      </c>
      <c r="U332" s="1">
        <f>COUNTIF(【編集不可】祝日一覧!$B$1:$B$23,$Q332)</f>
        <v>0</v>
      </c>
      <c r="V332" s="1" t="str">
        <f ca="1">$B332&amp;"-"&amp;COUNTIF($B$13:INDIRECT("B"&amp;12+A332),B332)</f>
        <v>-0</v>
      </c>
    </row>
    <row r="333" spans="1:22" ht="21.75" customHeight="1" x14ac:dyDescent="0.25">
      <c r="A333" s="4">
        <v>321</v>
      </c>
      <c r="B333" s="9"/>
      <c r="C333" s="23"/>
      <c r="D333" s="12"/>
      <c r="E333" s="12"/>
      <c r="F333" s="3"/>
      <c r="G333" s="5" t="s">
        <v>38</v>
      </c>
      <c r="H333" s="21" t="str">
        <f t="shared" ref="H333:H396" si="40">IF($E333="","",IF($R333=7,"休日",IF(AND($T333=1,$S333=7),"休日",IF(AND($R333=1,$U333=1),"休日",IF(AND($T333=1,$U333=1),"休日","平日")))))</f>
        <v/>
      </c>
      <c r="I333" s="21" t="str">
        <f t="shared" si="34"/>
        <v/>
      </c>
      <c r="J333" s="21" t="s">
        <v>39</v>
      </c>
      <c r="K333" s="24"/>
      <c r="L333" s="21" t="str">
        <f t="shared" ref="L333:L396" si="41">IF($B333="","","～")</f>
        <v/>
      </c>
      <c r="M333" s="24"/>
      <c r="N333" s="24"/>
      <c r="O333" s="21" t="str">
        <f t="shared" si="35"/>
        <v/>
      </c>
      <c r="P333" s="21" t="str">
        <f t="shared" si="36"/>
        <v/>
      </c>
      <c r="Q333" s="18">
        <f t="shared" si="37"/>
        <v>1</v>
      </c>
      <c r="R333" s="1">
        <f t="shared" si="38"/>
        <v>7</v>
      </c>
      <c r="S333" s="1">
        <f t="shared" si="39"/>
        <v>1</v>
      </c>
      <c r="T333" s="1">
        <f>COUNTIF(【編集不可】祝日一覧!$B$1:$B$23,$E333)</f>
        <v>0</v>
      </c>
      <c r="U333" s="1">
        <f>COUNTIF(【編集不可】祝日一覧!$B$1:$B$23,$Q333)</f>
        <v>0</v>
      </c>
      <c r="V333" s="1" t="str">
        <f ca="1">$B333&amp;"-"&amp;COUNTIF($B$13:INDIRECT("B"&amp;12+A333),B333)</f>
        <v>-0</v>
      </c>
    </row>
    <row r="334" spans="1:22" ht="21.75" customHeight="1" x14ac:dyDescent="0.25">
      <c r="A334" s="4">
        <v>322</v>
      </c>
      <c r="B334" s="9"/>
      <c r="C334" s="23"/>
      <c r="D334" s="12"/>
      <c r="E334" s="12"/>
      <c r="F334" s="3"/>
      <c r="G334" s="5" t="s">
        <v>38</v>
      </c>
      <c r="H334" s="21" t="str">
        <f t="shared" si="40"/>
        <v/>
      </c>
      <c r="I334" s="21" t="str">
        <f t="shared" ref="I334:I397" si="42">IF($F334="","",IF($H334="平日",2*$F334,IF($H334="休日",1*$F334,"")))</f>
        <v/>
      </c>
      <c r="J334" s="21" t="s">
        <v>39</v>
      </c>
      <c r="K334" s="24"/>
      <c r="L334" s="21" t="str">
        <f t="shared" si="41"/>
        <v/>
      </c>
      <c r="M334" s="24"/>
      <c r="N334" s="24"/>
      <c r="O334" s="21" t="str">
        <f t="shared" ref="O334:O397" si="43">IF(AND($K334="",$M334="",$N334=""),"",IF($N334="",$M334-$K334+1,IF(AND($K334="",$M334=""),LEN(TRIM(N334))-LEN(SUBSTITUTE(TRIM(N334),",",""))+1,$M334-$K334+1+LEN(TRIM(N334))-LEN(SUBSTITUTE(TRIM(N334),",",""))+1)))</f>
        <v/>
      </c>
      <c r="P334" s="21" t="str">
        <f t="shared" ref="P334:P397" si="44">IFERROR($I334-$O334,"")</f>
        <v/>
      </c>
      <c r="Q334" s="18">
        <f t="shared" ref="Q334:Q397" si="45">$E334+1</f>
        <v>1</v>
      </c>
      <c r="R334" s="1">
        <f t="shared" ref="R334:R397" si="46">WEEKDAY($E334,1)</f>
        <v>7</v>
      </c>
      <c r="S334" s="1">
        <f t="shared" ref="S334:S397" si="47">WEEKDAY($Q334,1)</f>
        <v>1</v>
      </c>
      <c r="T334" s="1">
        <f>COUNTIF(【編集不可】祝日一覧!$B$1:$B$23,$E334)</f>
        <v>0</v>
      </c>
      <c r="U334" s="1">
        <f>COUNTIF(【編集不可】祝日一覧!$B$1:$B$23,$Q334)</f>
        <v>0</v>
      </c>
      <c r="V334" s="1" t="str">
        <f ca="1">$B334&amp;"-"&amp;COUNTIF($B$13:INDIRECT("B"&amp;12+A334),B334)</f>
        <v>-0</v>
      </c>
    </row>
    <row r="335" spans="1:22" ht="21.75" customHeight="1" x14ac:dyDescent="0.25">
      <c r="A335" s="4">
        <v>323</v>
      </c>
      <c r="B335" s="9"/>
      <c r="C335" s="23"/>
      <c r="D335" s="12"/>
      <c r="E335" s="12"/>
      <c r="F335" s="3"/>
      <c r="G335" s="5" t="s">
        <v>38</v>
      </c>
      <c r="H335" s="21" t="str">
        <f t="shared" si="40"/>
        <v/>
      </c>
      <c r="I335" s="21" t="str">
        <f t="shared" si="42"/>
        <v/>
      </c>
      <c r="J335" s="21" t="s">
        <v>39</v>
      </c>
      <c r="K335" s="24"/>
      <c r="L335" s="21" t="str">
        <f t="shared" si="41"/>
        <v/>
      </c>
      <c r="M335" s="24"/>
      <c r="N335" s="24"/>
      <c r="O335" s="21" t="str">
        <f t="shared" si="43"/>
        <v/>
      </c>
      <c r="P335" s="21" t="str">
        <f t="shared" si="44"/>
        <v/>
      </c>
      <c r="Q335" s="18">
        <f t="shared" si="45"/>
        <v>1</v>
      </c>
      <c r="R335" s="1">
        <f t="shared" si="46"/>
        <v>7</v>
      </c>
      <c r="S335" s="1">
        <f t="shared" si="47"/>
        <v>1</v>
      </c>
      <c r="T335" s="1">
        <f>COUNTIF(【編集不可】祝日一覧!$B$1:$B$23,$E335)</f>
        <v>0</v>
      </c>
      <c r="U335" s="1">
        <f>COUNTIF(【編集不可】祝日一覧!$B$1:$B$23,$Q335)</f>
        <v>0</v>
      </c>
      <c r="V335" s="1" t="str">
        <f ca="1">$B335&amp;"-"&amp;COUNTIF($B$13:INDIRECT("B"&amp;12+A335),B335)</f>
        <v>-0</v>
      </c>
    </row>
    <row r="336" spans="1:22" ht="21.75" customHeight="1" x14ac:dyDescent="0.25">
      <c r="A336" s="4">
        <v>324</v>
      </c>
      <c r="B336" s="9"/>
      <c r="C336" s="23"/>
      <c r="D336" s="12"/>
      <c r="E336" s="12"/>
      <c r="F336" s="3"/>
      <c r="G336" s="5" t="s">
        <v>38</v>
      </c>
      <c r="H336" s="21" t="str">
        <f t="shared" si="40"/>
        <v/>
      </c>
      <c r="I336" s="21" t="str">
        <f t="shared" si="42"/>
        <v/>
      </c>
      <c r="J336" s="21" t="s">
        <v>39</v>
      </c>
      <c r="K336" s="24"/>
      <c r="L336" s="21" t="str">
        <f t="shared" si="41"/>
        <v/>
      </c>
      <c r="M336" s="24"/>
      <c r="N336" s="24"/>
      <c r="O336" s="21" t="str">
        <f t="shared" si="43"/>
        <v/>
      </c>
      <c r="P336" s="21" t="str">
        <f t="shared" si="44"/>
        <v/>
      </c>
      <c r="Q336" s="18">
        <f t="shared" si="45"/>
        <v>1</v>
      </c>
      <c r="R336" s="1">
        <f t="shared" si="46"/>
        <v>7</v>
      </c>
      <c r="S336" s="1">
        <f t="shared" si="47"/>
        <v>1</v>
      </c>
      <c r="T336" s="1">
        <f>COUNTIF(【編集不可】祝日一覧!$B$1:$B$23,$E336)</f>
        <v>0</v>
      </c>
      <c r="U336" s="1">
        <f>COUNTIF(【編集不可】祝日一覧!$B$1:$B$23,$Q336)</f>
        <v>0</v>
      </c>
      <c r="V336" s="1" t="str">
        <f ca="1">$B336&amp;"-"&amp;COUNTIF($B$13:INDIRECT("B"&amp;12+A336),B336)</f>
        <v>-0</v>
      </c>
    </row>
    <row r="337" spans="1:22" ht="21.75" customHeight="1" x14ac:dyDescent="0.25">
      <c r="A337" s="4">
        <v>325</v>
      </c>
      <c r="B337" s="9"/>
      <c r="C337" s="23"/>
      <c r="D337" s="12"/>
      <c r="E337" s="12"/>
      <c r="F337" s="3"/>
      <c r="G337" s="5" t="s">
        <v>38</v>
      </c>
      <c r="H337" s="21" t="str">
        <f t="shared" si="40"/>
        <v/>
      </c>
      <c r="I337" s="21" t="str">
        <f t="shared" si="42"/>
        <v/>
      </c>
      <c r="J337" s="21" t="s">
        <v>39</v>
      </c>
      <c r="K337" s="24"/>
      <c r="L337" s="21" t="str">
        <f t="shared" si="41"/>
        <v/>
      </c>
      <c r="M337" s="24"/>
      <c r="N337" s="24"/>
      <c r="O337" s="21" t="str">
        <f t="shared" si="43"/>
        <v/>
      </c>
      <c r="P337" s="21" t="str">
        <f t="shared" si="44"/>
        <v/>
      </c>
      <c r="Q337" s="18">
        <f t="shared" si="45"/>
        <v>1</v>
      </c>
      <c r="R337" s="1">
        <f t="shared" si="46"/>
        <v>7</v>
      </c>
      <c r="S337" s="1">
        <f t="shared" si="47"/>
        <v>1</v>
      </c>
      <c r="T337" s="1">
        <f>COUNTIF(【編集不可】祝日一覧!$B$1:$B$23,$E337)</f>
        <v>0</v>
      </c>
      <c r="U337" s="1">
        <f>COUNTIF(【編集不可】祝日一覧!$B$1:$B$23,$Q337)</f>
        <v>0</v>
      </c>
      <c r="V337" s="1" t="str">
        <f ca="1">$B337&amp;"-"&amp;COUNTIF($B$13:INDIRECT("B"&amp;12+A337),B337)</f>
        <v>-0</v>
      </c>
    </row>
    <row r="338" spans="1:22" ht="21.75" customHeight="1" x14ac:dyDescent="0.25">
      <c r="A338" s="4">
        <v>326</v>
      </c>
      <c r="B338" s="9"/>
      <c r="C338" s="23"/>
      <c r="D338" s="12"/>
      <c r="E338" s="12"/>
      <c r="F338" s="3"/>
      <c r="G338" s="5" t="s">
        <v>38</v>
      </c>
      <c r="H338" s="21" t="str">
        <f t="shared" si="40"/>
        <v/>
      </c>
      <c r="I338" s="21" t="str">
        <f t="shared" si="42"/>
        <v/>
      </c>
      <c r="J338" s="21" t="s">
        <v>39</v>
      </c>
      <c r="K338" s="24"/>
      <c r="L338" s="21" t="str">
        <f t="shared" si="41"/>
        <v/>
      </c>
      <c r="M338" s="24"/>
      <c r="N338" s="24"/>
      <c r="O338" s="21" t="str">
        <f t="shared" si="43"/>
        <v/>
      </c>
      <c r="P338" s="21" t="str">
        <f t="shared" si="44"/>
        <v/>
      </c>
      <c r="Q338" s="18">
        <f t="shared" si="45"/>
        <v>1</v>
      </c>
      <c r="R338" s="1">
        <f t="shared" si="46"/>
        <v>7</v>
      </c>
      <c r="S338" s="1">
        <f t="shared" si="47"/>
        <v>1</v>
      </c>
      <c r="T338" s="1">
        <f>COUNTIF(【編集不可】祝日一覧!$B$1:$B$23,$E338)</f>
        <v>0</v>
      </c>
      <c r="U338" s="1">
        <f>COUNTIF(【編集不可】祝日一覧!$B$1:$B$23,$Q338)</f>
        <v>0</v>
      </c>
      <c r="V338" s="1" t="str">
        <f ca="1">$B338&amp;"-"&amp;COUNTIF($B$13:INDIRECT("B"&amp;12+A338),B338)</f>
        <v>-0</v>
      </c>
    </row>
    <row r="339" spans="1:22" ht="21.75" customHeight="1" x14ac:dyDescent="0.25">
      <c r="A339" s="4">
        <v>327</v>
      </c>
      <c r="B339" s="9"/>
      <c r="C339" s="23"/>
      <c r="D339" s="12"/>
      <c r="E339" s="12"/>
      <c r="F339" s="3"/>
      <c r="G339" s="5" t="s">
        <v>38</v>
      </c>
      <c r="H339" s="21" t="str">
        <f t="shared" si="40"/>
        <v/>
      </c>
      <c r="I339" s="21" t="str">
        <f t="shared" si="42"/>
        <v/>
      </c>
      <c r="J339" s="21" t="s">
        <v>39</v>
      </c>
      <c r="K339" s="24"/>
      <c r="L339" s="21" t="str">
        <f t="shared" si="41"/>
        <v/>
      </c>
      <c r="M339" s="24"/>
      <c r="N339" s="24"/>
      <c r="O339" s="21" t="str">
        <f t="shared" si="43"/>
        <v/>
      </c>
      <c r="P339" s="21" t="str">
        <f t="shared" si="44"/>
        <v/>
      </c>
      <c r="Q339" s="18">
        <f t="shared" si="45"/>
        <v>1</v>
      </c>
      <c r="R339" s="1">
        <f t="shared" si="46"/>
        <v>7</v>
      </c>
      <c r="S339" s="1">
        <f t="shared" si="47"/>
        <v>1</v>
      </c>
      <c r="T339" s="1">
        <f>COUNTIF(【編集不可】祝日一覧!$B$1:$B$23,$E339)</f>
        <v>0</v>
      </c>
      <c r="U339" s="1">
        <f>COUNTIF(【編集不可】祝日一覧!$B$1:$B$23,$Q339)</f>
        <v>0</v>
      </c>
      <c r="V339" s="1" t="str">
        <f ca="1">$B339&amp;"-"&amp;COUNTIF($B$13:INDIRECT("B"&amp;12+A339),B339)</f>
        <v>-0</v>
      </c>
    </row>
    <row r="340" spans="1:22" ht="21.75" customHeight="1" x14ac:dyDescent="0.25">
      <c r="A340" s="4">
        <v>328</v>
      </c>
      <c r="B340" s="9"/>
      <c r="C340" s="23"/>
      <c r="D340" s="12"/>
      <c r="E340" s="12"/>
      <c r="F340" s="3"/>
      <c r="G340" s="5" t="s">
        <v>38</v>
      </c>
      <c r="H340" s="21" t="str">
        <f t="shared" si="40"/>
        <v/>
      </c>
      <c r="I340" s="21" t="str">
        <f t="shared" si="42"/>
        <v/>
      </c>
      <c r="J340" s="21" t="s">
        <v>39</v>
      </c>
      <c r="K340" s="24"/>
      <c r="L340" s="21" t="str">
        <f t="shared" si="41"/>
        <v/>
      </c>
      <c r="M340" s="24"/>
      <c r="N340" s="24"/>
      <c r="O340" s="21" t="str">
        <f t="shared" si="43"/>
        <v/>
      </c>
      <c r="P340" s="21" t="str">
        <f t="shared" si="44"/>
        <v/>
      </c>
      <c r="Q340" s="18">
        <f t="shared" si="45"/>
        <v>1</v>
      </c>
      <c r="R340" s="1">
        <f t="shared" si="46"/>
        <v>7</v>
      </c>
      <c r="S340" s="1">
        <f t="shared" si="47"/>
        <v>1</v>
      </c>
      <c r="T340" s="1">
        <f>COUNTIF(【編集不可】祝日一覧!$B$1:$B$23,$E340)</f>
        <v>0</v>
      </c>
      <c r="U340" s="1">
        <f>COUNTIF(【編集不可】祝日一覧!$B$1:$B$23,$Q340)</f>
        <v>0</v>
      </c>
      <c r="V340" s="1" t="str">
        <f ca="1">$B340&amp;"-"&amp;COUNTIF($B$13:INDIRECT("B"&amp;12+A340),B340)</f>
        <v>-0</v>
      </c>
    </row>
    <row r="341" spans="1:22" ht="21.75" customHeight="1" x14ac:dyDescent="0.25">
      <c r="A341" s="4">
        <v>329</v>
      </c>
      <c r="B341" s="9"/>
      <c r="C341" s="23"/>
      <c r="D341" s="12"/>
      <c r="E341" s="12"/>
      <c r="F341" s="3"/>
      <c r="G341" s="5" t="s">
        <v>38</v>
      </c>
      <c r="H341" s="21" t="str">
        <f t="shared" si="40"/>
        <v/>
      </c>
      <c r="I341" s="21" t="str">
        <f t="shared" si="42"/>
        <v/>
      </c>
      <c r="J341" s="21" t="s">
        <v>39</v>
      </c>
      <c r="K341" s="24"/>
      <c r="L341" s="21" t="str">
        <f t="shared" si="41"/>
        <v/>
      </c>
      <c r="M341" s="24"/>
      <c r="N341" s="24"/>
      <c r="O341" s="21" t="str">
        <f t="shared" si="43"/>
        <v/>
      </c>
      <c r="P341" s="21" t="str">
        <f t="shared" si="44"/>
        <v/>
      </c>
      <c r="Q341" s="18">
        <f t="shared" si="45"/>
        <v>1</v>
      </c>
      <c r="R341" s="1">
        <f t="shared" si="46"/>
        <v>7</v>
      </c>
      <c r="S341" s="1">
        <f t="shared" si="47"/>
        <v>1</v>
      </c>
      <c r="T341" s="1">
        <f>COUNTIF(【編集不可】祝日一覧!$B$1:$B$23,$E341)</f>
        <v>0</v>
      </c>
      <c r="U341" s="1">
        <f>COUNTIF(【編集不可】祝日一覧!$B$1:$B$23,$Q341)</f>
        <v>0</v>
      </c>
      <c r="V341" s="1" t="str">
        <f ca="1">$B341&amp;"-"&amp;COUNTIF($B$13:INDIRECT("B"&amp;12+A341),B341)</f>
        <v>-0</v>
      </c>
    </row>
    <row r="342" spans="1:22" ht="21.75" customHeight="1" x14ac:dyDescent="0.25">
      <c r="A342" s="4">
        <v>330</v>
      </c>
      <c r="B342" s="9"/>
      <c r="C342" s="23"/>
      <c r="D342" s="12"/>
      <c r="E342" s="12"/>
      <c r="F342" s="3"/>
      <c r="G342" s="5" t="s">
        <v>38</v>
      </c>
      <c r="H342" s="21" t="str">
        <f t="shared" si="40"/>
        <v/>
      </c>
      <c r="I342" s="21" t="str">
        <f t="shared" si="42"/>
        <v/>
      </c>
      <c r="J342" s="21" t="s">
        <v>39</v>
      </c>
      <c r="K342" s="24"/>
      <c r="L342" s="21" t="str">
        <f t="shared" si="41"/>
        <v/>
      </c>
      <c r="M342" s="24"/>
      <c r="N342" s="24"/>
      <c r="O342" s="21" t="str">
        <f t="shared" si="43"/>
        <v/>
      </c>
      <c r="P342" s="21" t="str">
        <f t="shared" si="44"/>
        <v/>
      </c>
      <c r="Q342" s="18">
        <f t="shared" si="45"/>
        <v>1</v>
      </c>
      <c r="R342" s="1">
        <f t="shared" si="46"/>
        <v>7</v>
      </c>
      <c r="S342" s="1">
        <f t="shared" si="47"/>
        <v>1</v>
      </c>
      <c r="T342" s="1">
        <f>COUNTIF(【編集不可】祝日一覧!$B$1:$B$23,$E342)</f>
        <v>0</v>
      </c>
      <c r="U342" s="1">
        <f>COUNTIF(【編集不可】祝日一覧!$B$1:$B$23,$Q342)</f>
        <v>0</v>
      </c>
      <c r="V342" s="1" t="str">
        <f ca="1">$B342&amp;"-"&amp;COUNTIF($B$13:INDIRECT("B"&amp;12+A342),B342)</f>
        <v>-0</v>
      </c>
    </row>
    <row r="343" spans="1:22" ht="21.75" customHeight="1" x14ac:dyDescent="0.25">
      <c r="A343" s="4">
        <v>331</v>
      </c>
      <c r="B343" s="9"/>
      <c r="C343" s="23"/>
      <c r="D343" s="12"/>
      <c r="E343" s="12"/>
      <c r="F343" s="3"/>
      <c r="G343" s="5" t="s">
        <v>38</v>
      </c>
      <c r="H343" s="21" t="str">
        <f t="shared" si="40"/>
        <v/>
      </c>
      <c r="I343" s="21" t="str">
        <f t="shared" si="42"/>
        <v/>
      </c>
      <c r="J343" s="21" t="s">
        <v>39</v>
      </c>
      <c r="K343" s="24"/>
      <c r="L343" s="21" t="str">
        <f t="shared" si="41"/>
        <v/>
      </c>
      <c r="M343" s="24"/>
      <c r="N343" s="24"/>
      <c r="O343" s="21" t="str">
        <f t="shared" si="43"/>
        <v/>
      </c>
      <c r="P343" s="21" t="str">
        <f t="shared" si="44"/>
        <v/>
      </c>
      <c r="Q343" s="18">
        <f t="shared" si="45"/>
        <v>1</v>
      </c>
      <c r="R343" s="1">
        <f t="shared" si="46"/>
        <v>7</v>
      </c>
      <c r="S343" s="1">
        <f t="shared" si="47"/>
        <v>1</v>
      </c>
      <c r="T343" s="1">
        <f>COUNTIF(【編集不可】祝日一覧!$B$1:$B$23,$E343)</f>
        <v>0</v>
      </c>
      <c r="U343" s="1">
        <f>COUNTIF(【編集不可】祝日一覧!$B$1:$B$23,$Q343)</f>
        <v>0</v>
      </c>
      <c r="V343" s="1" t="str">
        <f ca="1">$B343&amp;"-"&amp;COUNTIF($B$13:INDIRECT("B"&amp;12+A343),B343)</f>
        <v>-0</v>
      </c>
    </row>
    <row r="344" spans="1:22" ht="21.75" customHeight="1" x14ac:dyDescent="0.25">
      <c r="A344" s="4">
        <v>332</v>
      </c>
      <c r="B344" s="9"/>
      <c r="C344" s="23"/>
      <c r="D344" s="12"/>
      <c r="E344" s="12"/>
      <c r="F344" s="3"/>
      <c r="G344" s="5" t="s">
        <v>38</v>
      </c>
      <c r="H344" s="21" t="str">
        <f t="shared" si="40"/>
        <v/>
      </c>
      <c r="I344" s="21" t="str">
        <f t="shared" si="42"/>
        <v/>
      </c>
      <c r="J344" s="21" t="s">
        <v>39</v>
      </c>
      <c r="K344" s="24"/>
      <c r="L344" s="21" t="str">
        <f t="shared" si="41"/>
        <v/>
      </c>
      <c r="M344" s="24"/>
      <c r="N344" s="24"/>
      <c r="O344" s="21" t="str">
        <f t="shared" si="43"/>
        <v/>
      </c>
      <c r="P344" s="21" t="str">
        <f t="shared" si="44"/>
        <v/>
      </c>
      <c r="Q344" s="18">
        <f t="shared" si="45"/>
        <v>1</v>
      </c>
      <c r="R344" s="1">
        <f t="shared" si="46"/>
        <v>7</v>
      </c>
      <c r="S344" s="1">
        <f t="shared" si="47"/>
        <v>1</v>
      </c>
      <c r="T344" s="1">
        <f>COUNTIF(【編集不可】祝日一覧!$B$1:$B$23,$E344)</f>
        <v>0</v>
      </c>
      <c r="U344" s="1">
        <f>COUNTIF(【編集不可】祝日一覧!$B$1:$B$23,$Q344)</f>
        <v>0</v>
      </c>
      <c r="V344" s="1" t="str">
        <f ca="1">$B344&amp;"-"&amp;COUNTIF($B$13:INDIRECT("B"&amp;12+A344),B344)</f>
        <v>-0</v>
      </c>
    </row>
    <row r="345" spans="1:22" ht="21.75" customHeight="1" x14ac:dyDescent="0.25">
      <c r="A345" s="4">
        <v>333</v>
      </c>
      <c r="B345" s="9"/>
      <c r="C345" s="23"/>
      <c r="D345" s="12"/>
      <c r="E345" s="12"/>
      <c r="F345" s="3"/>
      <c r="G345" s="5" t="s">
        <v>38</v>
      </c>
      <c r="H345" s="21" t="str">
        <f t="shared" si="40"/>
        <v/>
      </c>
      <c r="I345" s="21" t="str">
        <f t="shared" si="42"/>
        <v/>
      </c>
      <c r="J345" s="21" t="s">
        <v>39</v>
      </c>
      <c r="K345" s="24"/>
      <c r="L345" s="21" t="str">
        <f t="shared" si="41"/>
        <v/>
      </c>
      <c r="M345" s="24"/>
      <c r="N345" s="24"/>
      <c r="O345" s="21" t="str">
        <f t="shared" si="43"/>
        <v/>
      </c>
      <c r="P345" s="21" t="str">
        <f t="shared" si="44"/>
        <v/>
      </c>
      <c r="Q345" s="18">
        <f t="shared" si="45"/>
        <v>1</v>
      </c>
      <c r="R345" s="1">
        <f t="shared" si="46"/>
        <v>7</v>
      </c>
      <c r="S345" s="1">
        <f t="shared" si="47"/>
        <v>1</v>
      </c>
      <c r="T345" s="1">
        <f>COUNTIF(【編集不可】祝日一覧!$B$1:$B$23,$E345)</f>
        <v>0</v>
      </c>
      <c r="U345" s="1">
        <f>COUNTIF(【編集不可】祝日一覧!$B$1:$B$23,$Q345)</f>
        <v>0</v>
      </c>
      <c r="V345" s="1" t="str">
        <f ca="1">$B345&amp;"-"&amp;COUNTIF($B$13:INDIRECT("B"&amp;12+A345),B345)</f>
        <v>-0</v>
      </c>
    </row>
    <row r="346" spans="1:22" ht="21.75" customHeight="1" x14ac:dyDescent="0.25">
      <c r="A346" s="4">
        <v>334</v>
      </c>
      <c r="B346" s="9"/>
      <c r="C346" s="23"/>
      <c r="D346" s="12"/>
      <c r="E346" s="12"/>
      <c r="F346" s="3"/>
      <c r="G346" s="5" t="s">
        <v>38</v>
      </c>
      <c r="H346" s="21" t="str">
        <f t="shared" si="40"/>
        <v/>
      </c>
      <c r="I346" s="21" t="str">
        <f t="shared" si="42"/>
        <v/>
      </c>
      <c r="J346" s="21" t="s">
        <v>39</v>
      </c>
      <c r="K346" s="24"/>
      <c r="L346" s="21" t="str">
        <f t="shared" si="41"/>
        <v/>
      </c>
      <c r="M346" s="24"/>
      <c r="N346" s="24"/>
      <c r="O346" s="21" t="str">
        <f t="shared" si="43"/>
        <v/>
      </c>
      <c r="P346" s="21" t="str">
        <f t="shared" si="44"/>
        <v/>
      </c>
      <c r="Q346" s="18">
        <f t="shared" si="45"/>
        <v>1</v>
      </c>
      <c r="R346" s="1">
        <f t="shared" si="46"/>
        <v>7</v>
      </c>
      <c r="S346" s="1">
        <f t="shared" si="47"/>
        <v>1</v>
      </c>
      <c r="T346" s="1">
        <f>COUNTIF(【編集不可】祝日一覧!$B$1:$B$23,$E346)</f>
        <v>0</v>
      </c>
      <c r="U346" s="1">
        <f>COUNTIF(【編集不可】祝日一覧!$B$1:$B$23,$Q346)</f>
        <v>0</v>
      </c>
      <c r="V346" s="1" t="str">
        <f ca="1">$B346&amp;"-"&amp;COUNTIF($B$13:INDIRECT("B"&amp;12+A346),B346)</f>
        <v>-0</v>
      </c>
    </row>
    <row r="347" spans="1:22" ht="21.75" customHeight="1" x14ac:dyDescent="0.25">
      <c r="A347" s="4">
        <v>335</v>
      </c>
      <c r="B347" s="9"/>
      <c r="C347" s="23"/>
      <c r="D347" s="12"/>
      <c r="E347" s="12"/>
      <c r="F347" s="3"/>
      <c r="G347" s="5" t="s">
        <v>38</v>
      </c>
      <c r="H347" s="21" t="str">
        <f t="shared" si="40"/>
        <v/>
      </c>
      <c r="I347" s="21" t="str">
        <f t="shared" si="42"/>
        <v/>
      </c>
      <c r="J347" s="21" t="s">
        <v>39</v>
      </c>
      <c r="K347" s="24"/>
      <c r="L347" s="21" t="str">
        <f t="shared" si="41"/>
        <v/>
      </c>
      <c r="M347" s="24"/>
      <c r="N347" s="24"/>
      <c r="O347" s="21" t="str">
        <f t="shared" si="43"/>
        <v/>
      </c>
      <c r="P347" s="21" t="str">
        <f t="shared" si="44"/>
        <v/>
      </c>
      <c r="Q347" s="18">
        <f t="shared" si="45"/>
        <v>1</v>
      </c>
      <c r="R347" s="1">
        <f t="shared" si="46"/>
        <v>7</v>
      </c>
      <c r="S347" s="1">
        <f t="shared" si="47"/>
        <v>1</v>
      </c>
      <c r="T347" s="1">
        <f>COUNTIF(【編集不可】祝日一覧!$B$1:$B$23,$E347)</f>
        <v>0</v>
      </c>
      <c r="U347" s="1">
        <f>COUNTIF(【編集不可】祝日一覧!$B$1:$B$23,$Q347)</f>
        <v>0</v>
      </c>
      <c r="V347" s="1" t="str">
        <f ca="1">$B347&amp;"-"&amp;COUNTIF($B$13:INDIRECT("B"&amp;12+A347),B347)</f>
        <v>-0</v>
      </c>
    </row>
    <row r="348" spans="1:22" ht="21.75" customHeight="1" x14ac:dyDescent="0.25">
      <c r="A348" s="4">
        <v>336</v>
      </c>
      <c r="B348" s="9"/>
      <c r="C348" s="23"/>
      <c r="D348" s="12"/>
      <c r="E348" s="12"/>
      <c r="F348" s="3"/>
      <c r="G348" s="5" t="s">
        <v>38</v>
      </c>
      <c r="H348" s="21" t="str">
        <f t="shared" si="40"/>
        <v/>
      </c>
      <c r="I348" s="21" t="str">
        <f t="shared" si="42"/>
        <v/>
      </c>
      <c r="J348" s="21" t="s">
        <v>39</v>
      </c>
      <c r="K348" s="24"/>
      <c r="L348" s="21" t="str">
        <f t="shared" si="41"/>
        <v/>
      </c>
      <c r="M348" s="24"/>
      <c r="N348" s="24"/>
      <c r="O348" s="21" t="str">
        <f t="shared" si="43"/>
        <v/>
      </c>
      <c r="P348" s="21" t="str">
        <f t="shared" si="44"/>
        <v/>
      </c>
      <c r="Q348" s="18">
        <f t="shared" si="45"/>
        <v>1</v>
      </c>
      <c r="R348" s="1">
        <f t="shared" si="46"/>
        <v>7</v>
      </c>
      <c r="S348" s="1">
        <f t="shared" si="47"/>
        <v>1</v>
      </c>
      <c r="T348" s="1">
        <f>COUNTIF(【編集不可】祝日一覧!$B$1:$B$23,$E348)</f>
        <v>0</v>
      </c>
      <c r="U348" s="1">
        <f>COUNTIF(【編集不可】祝日一覧!$B$1:$B$23,$Q348)</f>
        <v>0</v>
      </c>
      <c r="V348" s="1" t="str">
        <f ca="1">$B348&amp;"-"&amp;COUNTIF($B$13:INDIRECT("B"&amp;12+A348),B348)</f>
        <v>-0</v>
      </c>
    </row>
    <row r="349" spans="1:22" ht="21.75" customHeight="1" x14ac:dyDescent="0.25">
      <c r="A349" s="4">
        <v>337</v>
      </c>
      <c r="B349" s="9"/>
      <c r="C349" s="23"/>
      <c r="D349" s="12"/>
      <c r="E349" s="12"/>
      <c r="F349" s="3"/>
      <c r="G349" s="5" t="s">
        <v>38</v>
      </c>
      <c r="H349" s="21" t="str">
        <f t="shared" si="40"/>
        <v/>
      </c>
      <c r="I349" s="21" t="str">
        <f t="shared" si="42"/>
        <v/>
      </c>
      <c r="J349" s="21" t="s">
        <v>39</v>
      </c>
      <c r="K349" s="24"/>
      <c r="L349" s="21" t="str">
        <f t="shared" si="41"/>
        <v/>
      </c>
      <c r="M349" s="24"/>
      <c r="N349" s="24"/>
      <c r="O349" s="21" t="str">
        <f t="shared" si="43"/>
        <v/>
      </c>
      <c r="P349" s="21" t="str">
        <f t="shared" si="44"/>
        <v/>
      </c>
      <c r="Q349" s="18">
        <f t="shared" si="45"/>
        <v>1</v>
      </c>
      <c r="R349" s="1">
        <f t="shared" si="46"/>
        <v>7</v>
      </c>
      <c r="S349" s="1">
        <f t="shared" si="47"/>
        <v>1</v>
      </c>
      <c r="T349" s="1">
        <f>COUNTIF(【編集不可】祝日一覧!$B$1:$B$23,$E349)</f>
        <v>0</v>
      </c>
      <c r="U349" s="1">
        <f>COUNTIF(【編集不可】祝日一覧!$B$1:$B$23,$Q349)</f>
        <v>0</v>
      </c>
      <c r="V349" s="1" t="str">
        <f ca="1">$B349&amp;"-"&amp;COUNTIF($B$13:INDIRECT("B"&amp;12+A349),B349)</f>
        <v>-0</v>
      </c>
    </row>
    <row r="350" spans="1:22" ht="21.75" customHeight="1" x14ac:dyDescent="0.25">
      <c r="A350" s="4">
        <v>338</v>
      </c>
      <c r="B350" s="9"/>
      <c r="C350" s="23"/>
      <c r="D350" s="12"/>
      <c r="E350" s="12"/>
      <c r="F350" s="3"/>
      <c r="G350" s="5" t="s">
        <v>38</v>
      </c>
      <c r="H350" s="21" t="str">
        <f t="shared" si="40"/>
        <v/>
      </c>
      <c r="I350" s="21" t="str">
        <f t="shared" si="42"/>
        <v/>
      </c>
      <c r="J350" s="21" t="s">
        <v>39</v>
      </c>
      <c r="K350" s="24"/>
      <c r="L350" s="21" t="str">
        <f t="shared" si="41"/>
        <v/>
      </c>
      <c r="M350" s="24"/>
      <c r="N350" s="24"/>
      <c r="O350" s="21" t="str">
        <f t="shared" si="43"/>
        <v/>
      </c>
      <c r="P350" s="21" t="str">
        <f t="shared" si="44"/>
        <v/>
      </c>
      <c r="Q350" s="18">
        <f t="shared" si="45"/>
        <v>1</v>
      </c>
      <c r="R350" s="1">
        <f t="shared" si="46"/>
        <v>7</v>
      </c>
      <c r="S350" s="1">
        <f t="shared" si="47"/>
        <v>1</v>
      </c>
      <c r="T350" s="1">
        <f>COUNTIF(【編集不可】祝日一覧!$B$1:$B$23,$E350)</f>
        <v>0</v>
      </c>
      <c r="U350" s="1">
        <f>COUNTIF(【編集不可】祝日一覧!$B$1:$B$23,$Q350)</f>
        <v>0</v>
      </c>
      <c r="V350" s="1" t="str">
        <f ca="1">$B350&amp;"-"&amp;COUNTIF($B$13:INDIRECT("B"&amp;12+A350),B350)</f>
        <v>-0</v>
      </c>
    </row>
    <row r="351" spans="1:22" ht="21.75" customHeight="1" x14ac:dyDescent="0.25">
      <c r="A351" s="4">
        <v>339</v>
      </c>
      <c r="B351" s="9"/>
      <c r="C351" s="23"/>
      <c r="D351" s="12"/>
      <c r="E351" s="12"/>
      <c r="F351" s="3"/>
      <c r="G351" s="5" t="s">
        <v>38</v>
      </c>
      <c r="H351" s="21" t="str">
        <f t="shared" si="40"/>
        <v/>
      </c>
      <c r="I351" s="21" t="str">
        <f t="shared" si="42"/>
        <v/>
      </c>
      <c r="J351" s="21" t="s">
        <v>39</v>
      </c>
      <c r="K351" s="24"/>
      <c r="L351" s="21" t="str">
        <f t="shared" si="41"/>
        <v/>
      </c>
      <c r="M351" s="24"/>
      <c r="N351" s="24"/>
      <c r="O351" s="21" t="str">
        <f t="shared" si="43"/>
        <v/>
      </c>
      <c r="P351" s="21" t="str">
        <f t="shared" si="44"/>
        <v/>
      </c>
      <c r="Q351" s="18">
        <f t="shared" si="45"/>
        <v>1</v>
      </c>
      <c r="R351" s="1">
        <f t="shared" si="46"/>
        <v>7</v>
      </c>
      <c r="S351" s="1">
        <f t="shared" si="47"/>
        <v>1</v>
      </c>
      <c r="T351" s="1">
        <f>COUNTIF(【編集不可】祝日一覧!$B$1:$B$23,$E351)</f>
        <v>0</v>
      </c>
      <c r="U351" s="1">
        <f>COUNTIF(【編集不可】祝日一覧!$B$1:$B$23,$Q351)</f>
        <v>0</v>
      </c>
      <c r="V351" s="1" t="str">
        <f ca="1">$B351&amp;"-"&amp;COUNTIF($B$13:INDIRECT("B"&amp;12+A351),B351)</f>
        <v>-0</v>
      </c>
    </row>
    <row r="352" spans="1:22" ht="21.75" customHeight="1" x14ac:dyDescent="0.25">
      <c r="A352" s="4">
        <v>340</v>
      </c>
      <c r="B352" s="9"/>
      <c r="C352" s="23"/>
      <c r="D352" s="12"/>
      <c r="E352" s="12"/>
      <c r="F352" s="3"/>
      <c r="G352" s="5" t="s">
        <v>38</v>
      </c>
      <c r="H352" s="21" t="str">
        <f t="shared" si="40"/>
        <v/>
      </c>
      <c r="I352" s="21" t="str">
        <f t="shared" si="42"/>
        <v/>
      </c>
      <c r="J352" s="21" t="s">
        <v>39</v>
      </c>
      <c r="K352" s="24"/>
      <c r="L352" s="21" t="str">
        <f t="shared" si="41"/>
        <v/>
      </c>
      <c r="M352" s="24"/>
      <c r="N352" s="24"/>
      <c r="O352" s="21" t="str">
        <f t="shared" si="43"/>
        <v/>
      </c>
      <c r="P352" s="21" t="str">
        <f t="shared" si="44"/>
        <v/>
      </c>
      <c r="Q352" s="18">
        <f t="shared" si="45"/>
        <v>1</v>
      </c>
      <c r="R352" s="1">
        <f t="shared" si="46"/>
        <v>7</v>
      </c>
      <c r="S352" s="1">
        <f t="shared" si="47"/>
        <v>1</v>
      </c>
      <c r="T352" s="1">
        <f>COUNTIF(【編集不可】祝日一覧!$B$1:$B$23,$E352)</f>
        <v>0</v>
      </c>
      <c r="U352" s="1">
        <f>COUNTIF(【編集不可】祝日一覧!$B$1:$B$23,$Q352)</f>
        <v>0</v>
      </c>
      <c r="V352" s="1" t="str">
        <f ca="1">$B352&amp;"-"&amp;COUNTIF($B$13:INDIRECT("B"&amp;12+A352),B352)</f>
        <v>-0</v>
      </c>
    </row>
    <row r="353" spans="1:22" ht="21.75" customHeight="1" x14ac:dyDescent="0.25">
      <c r="A353" s="4">
        <v>341</v>
      </c>
      <c r="B353" s="9"/>
      <c r="C353" s="23"/>
      <c r="D353" s="12"/>
      <c r="E353" s="12"/>
      <c r="F353" s="3"/>
      <c r="G353" s="5" t="s">
        <v>38</v>
      </c>
      <c r="H353" s="21" t="str">
        <f t="shared" si="40"/>
        <v/>
      </c>
      <c r="I353" s="21" t="str">
        <f t="shared" si="42"/>
        <v/>
      </c>
      <c r="J353" s="21" t="s">
        <v>39</v>
      </c>
      <c r="K353" s="24"/>
      <c r="L353" s="21" t="str">
        <f t="shared" si="41"/>
        <v/>
      </c>
      <c r="M353" s="24"/>
      <c r="N353" s="24"/>
      <c r="O353" s="21" t="str">
        <f t="shared" si="43"/>
        <v/>
      </c>
      <c r="P353" s="21" t="str">
        <f t="shared" si="44"/>
        <v/>
      </c>
      <c r="Q353" s="18">
        <f t="shared" si="45"/>
        <v>1</v>
      </c>
      <c r="R353" s="1">
        <f t="shared" si="46"/>
        <v>7</v>
      </c>
      <c r="S353" s="1">
        <f t="shared" si="47"/>
        <v>1</v>
      </c>
      <c r="T353" s="1">
        <f>COUNTIF(【編集不可】祝日一覧!$B$1:$B$23,$E353)</f>
        <v>0</v>
      </c>
      <c r="U353" s="1">
        <f>COUNTIF(【編集不可】祝日一覧!$B$1:$B$23,$Q353)</f>
        <v>0</v>
      </c>
      <c r="V353" s="1" t="str">
        <f ca="1">$B353&amp;"-"&amp;COUNTIF($B$13:INDIRECT("B"&amp;12+A353),B353)</f>
        <v>-0</v>
      </c>
    </row>
    <row r="354" spans="1:22" ht="21.75" customHeight="1" x14ac:dyDescent="0.25">
      <c r="A354" s="4">
        <v>342</v>
      </c>
      <c r="B354" s="9"/>
      <c r="C354" s="23"/>
      <c r="D354" s="12"/>
      <c r="E354" s="12"/>
      <c r="F354" s="3"/>
      <c r="G354" s="5" t="s">
        <v>38</v>
      </c>
      <c r="H354" s="21" t="str">
        <f t="shared" si="40"/>
        <v/>
      </c>
      <c r="I354" s="21" t="str">
        <f t="shared" si="42"/>
        <v/>
      </c>
      <c r="J354" s="21" t="s">
        <v>39</v>
      </c>
      <c r="K354" s="24"/>
      <c r="L354" s="21" t="str">
        <f t="shared" si="41"/>
        <v/>
      </c>
      <c r="M354" s="24"/>
      <c r="N354" s="24"/>
      <c r="O354" s="21" t="str">
        <f t="shared" si="43"/>
        <v/>
      </c>
      <c r="P354" s="21" t="str">
        <f t="shared" si="44"/>
        <v/>
      </c>
      <c r="Q354" s="18">
        <f t="shared" si="45"/>
        <v>1</v>
      </c>
      <c r="R354" s="1">
        <f t="shared" si="46"/>
        <v>7</v>
      </c>
      <c r="S354" s="1">
        <f t="shared" si="47"/>
        <v>1</v>
      </c>
      <c r="T354" s="1">
        <f>COUNTIF(【編集不可】祝日一覧!$B$1:$B$23,$E354)</f>
        <v>0</v>
      </c>
      <c r="U354" s="1">
        <f>COUNTIF(【編集不可】祝日一覧!$B$1:$B$23,$Q354)</f>
        <v>0</v>
      </c>
      <c r="V354" s="1" t="str">
        <f ca="1">$B354&amp;"-"&amp;COUNTIF($B$13:INDIRECT("B"&amp;12+A354),B354)</f>
        <v>-0</v>
      </c>
    </row>
    <row r="355" spans="1:22" ht="21.75" customHeight="1" x14ac:dyDescent="0.25">
      <c r="A355" s="4">
        <v>343</v>
      </c>
      <c r="B355" s="9"/>
      <c r="C355" s="23"/>
      <c r="D355" s="12"/>
      <c r="E355" s="12"/>
      <c r="F355" s="3"/>
      <c r="G355" s="5" t="s">
        <v>38</v>
      </c>
      <c r="H355" s="21" t="str">
        <f t="shared" si="40"/>
        <v/>
      </c>
      <c r="I355" s="21" t="str">
        <f t="shared" si="42"/>
        <v/>
      </c>
      <c r="J355" s="21" t="s">
        <v>39</v>
      </c>
      <c r="K355" s="24"/>
      <c r="L355" s="21" t="str">
        <f t="shared" si="41"/>
        <v/>
      </c>
      <c r="M355" s="24"/>
      <c r="N355" s="24"/>
      <c r="O355" s="21" t="str">
        <f t="shared" si="43"/>
        <v/>
      </c>
      <c r="P355" s="21" t="str">
        <f t="shared" si="44"/>
        <v/>
      </c>
      <c r="Q355" s="18">
        <f t="shared" si="45"/>
        <v>1</v>
      </c>
      <c r="R355" s="1">
        <f t="shared" si="46"/>
        <v>7</v>
      </c>
      <c r="S355" s="1">
        <f t="shared" si="47"/>
        <v>1</v>
      </c>
      <c r="T355" s="1">
        <f>COUNTIF(【編集不可】祝日一覧!$B$1:$B$23,$E355)</f>
        <v>0</v>
      </c>
      <c r="U355" s="1">
        <f>COUNTIF(【編集不可】祝日一覧!$B$1:$B$23,$Q355)</f>
        <v>0</v>
      </c>
      <c r="V355" s="1" t="str">
        <f ca="1">$B355&amp;"-"&amp;COUNTIF($B$13:INDIRECT("B"&amp;12+A355),B355)</f>
        <v>-0</v>
      </c>
    </row>
    <row r="356" spans="1:22" ht="21.75" customHeight="1" x14ac:dyDescent="0.25">
      <c r="A356" s="4">
        <v>344</v>
      </c>
      <c r="B356" s="9"/>
      <c r="C356" s="23"/>
      <c r="D356" s="12"/>
      <c r="E356" s="12"/>
      <c r="F356" s="3"/>
      <c r="G356" s="5" t="s">
        <v>38</v>
      </c>
      <c r="H356" s="21" t="str">
        <f t="shared" si="40"/>
        <v/>
      </c>
      <c r="I356" s="21" t="str">
        <f t="shared" si="42"/>
        <v/>
      </c>
      <c r="J356" s="21" t="s">
        <v>39</v>
      </c>
      <c r="K356" s="24"/>
      <c r="L356" s="21" t="str">
        <f t="shared" si="41"/>
        <v/>
      </c>
      <c r="M356" s="24"/>
      <c r="N356" s="24"/>
      <c r="O356" s="21" t="str">
        <f t="shared" si="43"/>
        <v/>
      </c>
      <c r="P356" s="21" t="str">
        <f t="shared" si="44"/>
        <v/>
      </c>
      <c r="Q356" s="18">
        <f t="shared" si="45"/>
        <v>1</v>
      </c>
      <c r="R356" s="1">
        <f t="shared" si="46"/>
        <v>7</v>
      </c>
      <c r="S356" s="1">
        <f t="shared" si="47"/>
        <v>1</v>
      </c>
      <c r="T356" s="1">
        <f>COUNTIF(【編集不可】祝日一覧!$B$1:$B$23,$E356)</f>
        <v>0</v>
      </c>
      <c r="U356" s="1">
        <f>COUNTIF(【編集不可】祝日一覧!$B$1:$B$23,$Q356)</f>
        <v>0</v>
      </c>
      <c r="V356" s="1" t="str">
        <f ca="1">$B356&amp;"-"&amp;COUNTIF($B$13:INDIRECT("B"&amp;12+A356),B356)</f>
        <v>-0</v>
      </c>
    </row>
    <row r="357" spans="1:22" ht="21.75" customHeight="1" x14ac:dyDescent="0.25">
      <c r="A357" s="4">
        <v>345</v>
      </c>
      <c r="B357" s="9"/>
      <c r="C357" s="23"/>
      <c r="D357" s="12"/>
      <c r="E357" s="12"/>
      <c r="F357" s="3"/>
      <c r="G357" s="5" t="s">
        <v>38</v>
      </c>
      <c r="H357" s="21" t="str">
        <f t="shared" si="40"/>
        <v/>
      </c>
      <c r="I357" s="21" t="str">
        <f t="shared" si="42"/>
        <v/>
      </c>
      <c r="J357" s="21" t="s">
        <v>39</v>
      </c>
      <c r="K357" s="24"/>
      <c r="L357" s="21" t="str">
        <f t="shared" si="41"/>
        <v/>
      </c>
      <c r="M357" s="24"/>
      <c r="N357" s="24"/>
      <c r="O357" s="21" t="str">
        <f t="shared" si="43"/>
        <v/>
      </c>
      <c r="P357" s="21" t="str">
        <f t="shared" si="44"/>
        <v/>
      </c>
      <c r="Q357" s="18">
        <f t="shared" si="45"/>
        <v>1</v>
      </c>
      <c r="R357" s="1">
        <f t="shared" si="46"/>
        <v>7</v>
      </c>
      <c r="S357" s="1">
        <f t="shared" si="47"/>
        <v>1</v>
      </c>
      <c r="T357" s="1">
        <f>COUNTIF(【編集不可】祝日一覧!$B$1:$B$23,$E357)</f>
        <v>0</v>
      </c>
      <c r="U357" s="1">
        <f>COUNTIF(【編集不可】祝日一覧!$B$1:$B$23,$Q357)</f>
        <v>0</v>
      </c>
      <c r="V357" s="1" t="str">
        <f ca="1">$B357&amp;"-"&amp;COUNTIF($B$13:INDIRECT("B"&amp;12+A357),B357)</f>
        <v>-0</v>
      </c>
    </row>
    <row r="358" spans="1:22" ht="21.75" customHeight="1" x14ac:dyDescent="0.25">
      <c r="A358" s="4">
        <v>346</v>
      </c>
      <c r="B358" s="9"/>
      <c r="C358" s="23"/>
      <c r="D358" s="12"/>
      <c r="E358" s="12"/>
      <c r="F358" s="3"/>
      <c r="G358" s="5" t="s">
        <v>38</v>
      </c>
      <c r="H358" s="21" t="str">
        <f t="shared" si="40"/>
        <v/>
      </c>
      <c r="I358" s="21" t="str">
        <f t="shared" si="42"/>
        <v/>
      </c>
      <c r="J358" s="21" t="s">
        <v>39</v>
      </c>
      <c r="K358" s="24"/>
      <c r="L358" s="21" t="str">
        <f t="shared" si="41"/>
        <v/>
      </c>
      <c r="M358" s="24"/>
      <c r="N358" s="24"/>
      <c r="O358" s="21" t="str">
        <f t="shared" si="43"/>
        <v/>
      </c>
      <c r="P358" s="21" t="str">
        <f t="shared" si="44"/>
        <v/>
      </c>
      <c r="Q358" s="18">
        <f t="shared" si="45"/>
        <v>1</v>
      </c>
      <c r="R358" s="1">
        <f t="shared" si="46"/>
        <v>7</v>
      </c>
      <c r="S358" s="1">
        <f t="shared" si="47"/>
        <v>1</v>
      </c>
      <c r="T358" s="1">
        <f>COUNTIF(【編集不可】祝日一覧!$B$1:$B$23,$E358)</f>
        <v>0</v>
      </c>
      <c r="U358" s="1">
        <f>COUNTIF(【編集不可】祝日一覧!$B$1:$B$23,$Q358)</f>
        <v>0</v>
      </c>
      <c r="V358" s="1" t="str">
        <f ca="1">$B358&amp;"-"&amp;COUNTIF($B$13:INDIRECT("B"&amp;12+A358),B358)</f>
        <v>-0</v>
      </c>
    </row>
    <row r="359" spans="1:22" ht="21.75" customHeight="1" x14ac:dyDescent="0.25">
      <c r="A359" s="4">
        <v>347</v>
      </c>
      <c r="B359" s="9"/>
      <c r="C359" s="23"/>
      <c r="D359" s="12"/>
      <c r="E359" s="12"/>
      <c r="F359" s="3"/>
      <c r="G359" s="5" t="s">
        <v>38</v>
      </c>
      <c r="H359" s="21" t="str">
        <f t="shared" si="40"/>
        <v/>
      </c>
      <c r="I359" s="21" t="str">
        <f t="shared" si="42"/>
        <v/>
      </c>
      <c r="J359" s="21" t="s">
        <v>39</v>
      </c>
      <c r="K359" s="24"/>
      <c r="L359" s="21" t="str">
        <f t="shared" si="41"/>
        <v/>
      </c>
      <c r="M359" s="24"/>
      <c r="N359" s="24"/>
      <c r="O359" s="21" t="str">
        <f t="shared" si="43"/>
        <v/>
      </c>
      <c r="P359" s="21" t="str">
        <f t="shared" si="44"/>
        <v/>
      </c>
      <c r="Q359" s="18">
        <f t="shared" si="45"/>
        <v>1</v>
      </c>
      <c r="R359" s="1">
        <f t="shared" si="46"/>
        <v>7</v>
      </c>
      <c r="S359" s="1">
        <f t="shared" si="47"/>
        <v>1</v>
      </c>
      <c r="T359" s="1">
        <f>COUNTIF(【編集不可】祝日一覧!$B$1:$B$23,$E359)</f>
        <v>0</v>
      </c>
      <c r="U359" s="1">
        <f>COUNTIF(【編集不可】祝日一覧!$B$1:$B$23,$Q359)</f>
        <v>0</v>
      </c>
      <c r="V359" s="1" t="str">
        <f ca="1">$B359&amp;"-"&amp;COUNTIF($B$13:INDIRECT("B"&amp;12+A359),B359)</f>
        <v>-0</v>
      </c>
    </row>
    <row r="360" spans="1:22" ht="21.75" customHeight="1" x14ac:dyDescent="0.25">
      <c r="A360" s="4">
        <v>348</v>
      </c>
      <c r="B360" s="9"/>
      <c r="C360" s="23"/>
      <c r="D360" s="12"/>
      <c r="E360" s="12"/>
      <c r="F360" s="3"/>
      <c r="G360" s="5" t="s">
        <v>38</v>
      </c>
      <c r="H360" s="21" t="str">
        <f t="shared" si="40"/>
        <v/>
      </c>
      <c r="I360" s="21" t="str">
        <f t="shared" si="42"/>
        <v/>
      </c>
      <c r="J360" s="21" t="s">
        <v>39</v>
      </c>
      <c r="K360" s="24"/>
      <c r="L360" s="21" t="str">
        <f t="shared" si="41"/>
        <v/>
      </c>
      <c r="M360" s="24"/>
      <c r="N360" s="24"/>
      <c r="O360" s="21" t="str">
        <f t="shared" si="43"/>
        <v/>
      </c>
      <c r="P360" s="21" t="str">
        <f t="shared" si="44"/>
        <v/>
      </c>
      <c r="Q360" s="18">
        <f t="shared" si="45"/>
        <v>1</v>
      </c>
      <c r="R360" s="1">
        <f t="shared" si="46"/>
        <v>7</v>
      </c>
      <c r="S360" s="1">
        <f t="shared" si="47"/>
        <v>1</v>
      </c>
      <c r="T360" s="1">
        <f>COUNTIF(【編集不可】祝日一覧!$B$1:$B$23,$E360)</f>
        <v>0</v>
      </c>
      <c r="U360" s="1">
        <f>COUNTIF(【編集不可】祝日一覧!$B$1:$B$23,$Q360)</f>
        <v>0</v>
      </c>
      <c r="V360" s="1" t="str">
        <f ca="1">$B360&amp;"-"&amp;COUNTIF($B$13:INDIRECT("B"&amp;12+A360),B360)</f>
        <v>-0</v>
      </c>
    </row>
    <row r="361" spans="1:22" ht="21.75" customHeight="1" x14ac:dyDescent="0.25">
      <c r="A361" s="4">
        <v>349</v>
      </c>
      <c r="B361" s="9"/>
      <c r="C361" s="23"/>
      <c r="D361" s="12"/>
      <c r="E361" s="12"/>
      <c r="F361" s="3"/>
      <c r="G361" s="5" t="s">
        <v>38</v>
      </c>
      <c r="H361" s="21" t="str">
        <f t="shared" si="40"/>
        <v/>
      </c>
      <c r="I361" s="21" t="str">
        <f t="shared" si="42"/>
        <v/>
      </c>
      <c r="J361" s="21" t="s">
        <v>39</v>
      </c>
      <c r="K361" s="24"/>
      <c r="L361" s="21" t="str">
        <f t="shared" si="41"/>
        <v/>
      </c>
      <c r="M361" s="24"/>
      <c r="N361" s="24"/>
      <c r="O361" s="21" t="str">
        <f t="shared" si="43"/>
        <v/>
      </c>
      <c r="P361" s="21" t="str">
        <f t="shared" si="44"/>
        <v/>
      </c>
      <c r="Q361" s="18">
        <f t="shared" si="45"/>
        <v>1</v>
      </c>
      <c r="R361" s="1">
        <f t="shared" si="46"/>
        <v>7</v>
      </c>
      <c r="S361" s="1">
        <f t="shared" si="47"/>
        <v>1</v>
      </c>
      <c r="T361" s="1">
        <f>COUNTIF(【編集不可】祝日一覧!$B$1:$B$23,$E361)</f>
        <v>0</v>
      </c>
      <c r="U361" s="1">
        <f>COUNTIF(【編集不可】祝日一覧!$B$1:$B$23,$Q361)</f>
        <v>0</v>
      </c>
      <c r="V361" s="1" t="str">
        <f ca="1">$B361&amp;"-"&amp;COUNTIF($B$13:INDIRECT("B"&amp;12+A361),B361)</f>
        <v>-0</v>
      </c>
    </row>
    <row r="362" spans="1:22" ht="21.75" customHeight="1" x14ac:dyDescent="0.25">
      <c r="A362" s="4">
        <v>350</v>
      </c>
      <c r="B362" s="9"/>
      <c r="C362" s="23"/>
      <c r="D362" s="12"/>
      <c r="E362" s="12"/>
      <c r="F362" s="3"/>
      <c r="G362" s="5" t="s">
        <v>38</v>
      </c>
      <c r="H362" s="21" t="str">
        <f t="shared" si="40"/>
        <v/>
      </c>
      <c r="I362" s="21" t="str">
        <f t="shared" si="42"/>
        <v/>
      </c>
      <c r="J362" s="21" t="s">
        <v>39</v>
      </c>
      <c r="K362" s="24"/>
      <c r="L362" s="21" t="str">
        <f t="shared" si="41"/>
        <v/>
      </c>
      <c r="M362" s="24"/>
      <c r="N362" s="24"/>
      <c r="O362" s="21" t="str">
        <f t="shared" si="43"/>
        <v/>
      </c>
      <c r="P362" s="21" t="str">
        <f t="shared" si="44"/>
        <v/>
      </c>
      <c r="Q362" s="18">
        <f t="shared" si="45"/>
        <v>1</v>
      </c>
      <c r="R362" s="1">
        <f t="shared" si="46"/>
        <v>7</v>
      </c>
      <c r="S362" s="1">
        <f t="shared" si="47"/>
        <v>1</v>
      </c>
      <c r="T362" s="1">
        <f>COUNTIF(【編集不可】祝日一覧!$B$1:$B$23,$E362)</f>
        <v>0</v>
      </c>
      <c r="U362" s="1">
        <f>COUNTIF(【編集不可】祝日一覧!$B$1:$B$23,$Q362)</f>
        <v>0</v>
      </c>
      <c r="V362" s="1" t="str">
        <f ca="1">$B362&amp;"-"&amp;COUNTIF($B$13:INDIRECT("B"&amp;12+A362),B362)</f>
        <v>-0</v>
      </c>
    </row>
    <row r="363" spans="1:22" ht="21.75" customHeight="1" x14ac:dyDescent="0.25">
      <c r="A363" s="4">
        <v>351</v>
      </c>
      <c r="B363" s="9"/>
      <c r="C363" s="23"/>
      <c r="D363" s="12"/>
      <c r="E363" s="12"/>
      <c r="F363" s="3"/>
      <c r="G363" s="5" t="s">
        <v>38</v>
      </c>
      <c r="H363" s="21" t="str">
        <f t="shared" si="40"/>
        <v/>
      </c>
      <c r="I363" s="21" t="str">
        <f t="shared" si="42"/>
        <v/>
      </c>
      <c r="J363" s="21" t="s">
        <v>39</v>
      </c>
      <c r="K363" s="24"/>
      <c r="L363" s="21" t="str">
        <f t="shared" si="41"/>
        <v/>
      </c>
      <c r="M363" s="24"/>
      <c r="N363" s="24"/>
      <c r="O363" s="21" t="str">
        <f t="shared" si="43"/>
        <v/>
      </c>
      <c r="P363" s="21" t="str">
        <f t="shared" si="44"/>
        <v/>
      </c>
      <c r="Q363" s="18">
        <f t="shared" si="45"/>
        <v>1</v>
      </c>
      <c r="R363" s="1">
        <f t="shared" si="46"/>
        <v>7</v>
      </c>
      <c r="S363" s="1">
        <f t="shared" si="47"/>
        <v>1</v>
      </c>
      <c r="T363" s="1">
        <f>COUNTIF(【編集不可】祝日一覧!$B$1:$B$23,$E363)</f>
        <v>0</v>
      </c>
      <c r="U363" s="1">
        <f>COUNTIF(【編集不可】祝日一覧!$B$1:$B$23,$Q363)</f>
        <v>0</v>
      </c>
      <c r="V363" s="1" t="str">
        <f ca="1">$B363&amp;"-"&amp;COUNTIF($B$13:INDIRECT("B"&amp;12+A363),B363)</f>
        <v>-0</v>
      </c>
    </row>
    <row r="364" spans="1:22" ht="21.75" customHeight="1" x14ac:dyDescent="0.25">
      <c r="A364" s="4">
        <v>352</v>
      </c>
      <c r="B364" s="9"/>
      <c r="C364" s="23"/>
      <c r="D364" s="12"/>
      <c r="E364" s="12"/>
      <c r="F364" s="3"/>
      <c r="G364" s="5" t="s">
        <v>38</v>
      </c>
      <c r="H364" s="21" t="str">
        <f t="shared" si="40"/>
        <v/>
      </c>
      <c r="I364" s="21" t="str">
        <f t="shared" si="42"/>
        <v/>
      </c>
      <c r="J364" s="21" t="s">
        <v>39</v>
      </c>
      <c r="K364" s="24"/>
      <c r="L364" s="21" t="str">
        <f t="shared" si="41"/>
        <v/>
      </c>
      <c r="M364" s="24"/>
      <c r="N364" s="24"/>
      <c r="O364" s="21" t="str">
        <f t="shared" si="43"/>
        <v/>
      </c>
      <c r="P364" s="21" t="str">
        <f t="shared" si="44"/>
        <v/>
      </c>
      <c r="Q364" s="18">
        <f t="shared" si="45"/>
        <v>1</v>
      </c>
      <c r="R364" s="1">
        <f t="shared" si="46"/>
        <v>7</v>
      </c>
      <c r="S364" s="1">
        <f t="shared" si="47"/>
        <v>1</v>
      </c>
      <c r="T364" s="1">
        <f>COUNTIF(【編集不可】祝日一覧!$B$1:$B$23,$E364)</f>
        <v>0</v>
      </c>
      <c r="U364" s="1">
        <f>COUNTIF(【編集不可】祝日一覧!$B$1:$B$23,$Q364)</f>
        <v>0</v>
      </c>
      <c r="V364" s="1" t="str">
        <f ca="1">$B364&amp;"-"&amp;COUNTIF($B$13:INDIRECT("B"&amp;12+A364),B364)</f>
        <v>-0</v>
      </c>
    </row>
    <row r="365" spans="1:22" ht="21.75" customHeight="1" x14ac:dyDescent="0.25">
      <c r="A365" s="4">
        <v>353</v>
      </c>
      <c r="B365" s="9"/>
      <c r="C365" s="23"/>
      <c r="D365" s="12"/>
      <c r="E365" s="12"/>
      <c r="F365" s="3"/>
      <c r="G365" s="5" t="s">
        <v>38</v>
      </c>
      <c r="H365" s="21" t="str">
        <f t="shared" si="40"/>
        <v/>
      </c>
      <c r="I365" s="21" t="str">
        <f t="shared" si="42"/>
        <v/>
      </c>
      <c r="J365" s="21" t="s">
        <v>39</v>
      </c>
      <c r="K365" s="24"/>
      <c r="L365" s="21" t="str">
        <f t="shared" si="41"/>
        <v/>
      </c>
      <c r="M365" s="24"/>
      <c r="N365" s="24"/>
      <c r="O365" s="21" t="str">
        <f t="shared" si="43"/>
        <v/>
      </c>
      <c r="P365" s="21" t="str">
        <f t="shared" si="44"/>
        <v/>
      </c>
      <c r="Q365" s="18">
        <f t="shared" si="45"/>
        <v>1</v>
      </c>
      <c r="R365" s="1">
        <f t="shared" si="46"/>
        <v>7</v>
      </c>
      <c r="S365" s="1">
        <f t="shared" si="47"/>
        <v>1</v>
      </c>
      <c r="T365" s="1">
        <f>COUNTIF(【編集不可】祝日一覧!$B$1:$B$23,$E365)</f>
        <v>0</v>
      </c>
      <c r="U365" s="1">
        <f>COUNTIF(【編集不可】祝日一覧!$B$1:$B$23,$Q365)</f>
        <v>0</v>
      </c>
      <c r="V365" s="1" t="str">
        <f ca="1">$B365&amp;"-"&amp;COUNTIF($B$13:INDIRECT("B"&amp;12+A365),B365)</f>
        <v>-0</v>
      </c>
    </row>
    <row r="366" spans="1:22" ht="21.75" customHeight="1" x14ac:dyDescent="0.25">
      <c r="A366" s="4">
        <v>354</v>
      </c>
      <c r="B366" s="9"/>
      <c r="C366" s="23"/>
      <c r="D366" s="12"/>
      <c r="E366" s="12"/>
      <c r="F366" s="3"/>
      <c r="G366" s="5" t="s">
        <v>38</v>
      </c>
      <c r="H366" s="21" t="str">
        <f t="shared" si="40"/>
        <v/>
      </c>
      <c r="I366" s="21" t="str">
        <f t="shared" si="42"/>
        <v/>
      </c>
      <c r="J366" s="21" t="s">
        <v>39</v>
      </c>
      <c r="K366" s="24"/>
      <c r="L366" s="21" t="str">
        <f t="shared" si="41"/>
        <v/>
      </c>
      <c r="M366" s="24"/>
      <c r="N366" s="24"/>
      <c r="O366" s="21" t="str">
        <f t="shared" si="43"/>
        <v/>
      </c>
      <c r="P366" s="21" t="str">
        <f t="shared" si="44"/>
        <v/>
      </c>
      <c r="Q366" s="18">
        <f t="shared" si="45"/>
        <v>1</v>
      </c>
      <c r="R366" s="1">
        <f t="shared" si="46"/>
        <v>7</v>
      </c>
      <c r="S366" s="1">
        <f t="shared" si="47"/>
        <v>1</v>
      </c>
      <c r="T366" s="1">
        <f>COUNTIF(【編集不可】祝日一覧!$B$1:$B$23,$E366)</f>
        <v>0</v>
      </c>
      <c r="U366" s="1">
        <f>COUNTIF(【編集不可】祝日一覧!$B$1:$B$23,$Q366)</f>
        <v>0</v>
      </c>
      <c r="V366" s="1" t="str">
        <f ca="1">$B366&amp;"-"&amp;COUNTIF($B$13:INDIRECT("B"&amp;12+A366),B366)</f>
        <v>-0</v>
      </c>
    </row>
    <row r="367" spans="1:22" ht="21.75" customHeight="1" x14ac:dyDescent="0.25">
      <c r="A367" s="4">
        <v>355</v>
      </c>
      <c r="B367" s="9"/>
      <c r="C367" s="23"/>
      <c r="D367" s="12"/>
      <c r="E367" s="12"/>
      <c r="F367" s="3"/>
      <c r="G367" s="5" t="s">
        <v>38</v>
      </c>
      <c r="H367" s="21" t="str">
        <f t="shared" si="40"/>
        <v/>
      </c>
      <c r="I367" s="21" t="str">
        <f t="shared" si="42"/>
        <v/>
      </c>
      <c r="J367" s="21" t="s">
        <v>39</v>
      </c>
      <c r="K367" s="24"/>
      <c r="L367" s="21" t="str">
        <f t="shared" si="41"/>
        <v/>
      </c>
      <c r="M367" s="24"/>
      <c r="N367" s="24"/>
      <c r="O367" s="21" t="str">
        <f t="shared" si="43"/>
        <v/>
      </c>
      <c r="P367" s="21" t="str">
        <f t="shared" si="44"/>
        <v/>
      </c>
      <c r="Q367" s="18">
        <f t="shared" si="45"/>
        <v>1</v>
      </c>
      <c r="R367" s="1">
        <f t="shared" si="46"/>
        <v>7</v>
      </c>
      <c r="S367" s="1">
        <f t="shared" si="47"/>
        <v>1</v>
      </c>
      <c r="T367" s="1">
        <f>COUNTIF(【編集不可】祝日一覧!$B$1:$B$23,$E367)</f>
        <v>0</v>
      </c>
      <c r="U367" s="1">
        <f>COUNTIF(【編集不可】祝日一覧!$B$1:$B$23,$Q367)</f>
        <v>0</v>
      </c>
      <c r="V367" s="1" t="str">
        <f ca="1">$B367&amp;"-"&amp;COUNTIF($B$13:INDIRECT("B"&amp;12+A367),B367)</f>
        <v>-0</v>
      </c>
    </row>
    <row r="368" spans="1:22" ht="21.75" customHeight="1" x14ac:dyDescent="0.25">
      <c r="A368" s="4">
        <v>356</v>
      </c>
      <c r="B368" s="9"/>
      <c r="C368" s="23"/>
      <c r="D368" s="12"/>
      <c r="E368" s="12"/>
      <c r="F368" s="3"/>
      <c r="G368" s="5" t="s">
        <v>38</v>
      </c>
      <c r="H368" s="21" t="str">
        <f t="shared" si="40"/>
        <v/>
      </c>
      <c r="I368" s="21" t="str">
        <f t="shared" si="42"/>
        <v/>
      </c>
      <c r="J368" s="21" t="s">
        <v>39</v>
      </c>
      <c r="K368" s="24"/>
      <c r="L368" s="21" t="str">
        <f t="shared" si="41"/>
        <v/>
      </c>
      <c r="M368" s="24"/>
      <c r="N368" s="24"/>
      <c r="O368" s="21" t="str">
        <f t="shared" si="43"/>
        <v/>
      </c>
      <c r="P368" s="21" t="str">
        <f t="shared" si="44"/>
        <v/>
      </c>
      <c r="Q368" s="18">
        <f t="shared" si="45"/>
        <v>1</v>
      </c>
      <c r="R368" s="1">
        <f t="shared" si="46"/>
        <v>7</v>
      </c>
      <c r="S368" s="1">
        <f t="shared" si="47"/>
        <v>1</v>
      </c>
      <c r="T368" s="1">
        <f>COUNTIF(【編集不可】祝日一覧!$B$1:$B$23,$E368)</f>
        <v>0</v>
      </c>
      <c r="U368" s="1">
        <f>COUNTIF(【編集不可】祝日一覧!$B$1:$B$23,$Q368)</f>
        <v>0</v>
      </c>
      <c r="V368" s="1" t="str">
        <f ca="1">$B368&amp;"-"&amp;COUNTIF($B$13:INDIRECT("B"&amp;12+A368),B368)</f>
        <v>-0</v>
      </c>
    </row>
    <row r="369" spans="1:22" ht="21.75" customHeight="1" x14ac:dyDescent="0.25">
      <c r="A369" s="4">
        <v>357</v>
      </c>
      <c r="B369" s="9"/>
      <c r="C369" s="23"/>
      <c r="D369" s="12"/>
      <c r="E369" s="12"/>
      <c r="F369" s="3"/>
      <c r="G369" s="5" t="s">
        <v>38</v>
      </c>
      <c r="H369" s="21" t="str">
        <f t="shared" si="40"/>
        <v/>
      </c>
      <c r="I369" s="21" t="str">
        <f t="shared" si="42"/>
        <v/>
      </c>
      <c r="J369" s="21" t="s">
        <v>39</v>
      </c>
      <c r="K369" s="24"/>
      <c r="L369" s="21" t="str">
        <f t="shared" si="41"/>
        <v/>
      </c>
      <c r="M369" s="24"/>
      <c r="N369" s="24"/>
      <c r="O369" s="21" t="str">
        <f t="shared" si="43"/>
        <v/>
      </c>
      <c r="P369" s="21" t="str">
        <f t="shared" si="44"/>
        <v/>
      </c>
      <c r="Q369" s="18">
        <f t="shared" si="45"/>
        <v>1</v>
      </c>
      <c r="R369" s="1">
        <f t="shared" si="46"/>
        <v>7</v>
      </c>
      <c r="S369" s="1">
        <f t="shared" si="47"/>
        <v>1</v>
      </c>
      <c r="T369" s="1">
        <f>COUNTIF(【編集不可】祝日一覧!$B$1:$B$23,$E369)</f>
        <v>0</v>
      </c>
      <c r="U369" s="1">
        <f>COUNTIF(【編集不可】祝日一覧!$B$1:$B$23,$Q369)</f>
        <v>0</v>
      </c>
      <c r="V369" s="1" t="str">
        <f ca="1">$B369&amp;"-"&amp;COUNTIF($B$13:INDIRECT("B"&amp;12+A369),B369)</f>
        <v>-0</v>
      </c>
    </row>
    <row r="370" spans="1:22" ht="21.75" customHeight="1" x14ac:dyDescent="0.25">
      <c r="A370" s="4">
        <v>358</v>
      </c>
      <c r="B370" s="9"/>
      <c r="C370" s="23"/>
      <c r="D370" s="12"/>
      <c r="E370" s="12"/>
      <c r="F370" s="3"/>
      <c r="G370" s="5" t="s">
        <v>38</v>
      </c>
      <c r="H370" s="21" t="str">
        <f t="shared" si="40"/>
        <v/>
      </c>
      <c r="I370" s="21" t="str">
        <f t="shared" si="42"/>
        <v/>
      </c>
      <c r="J370" s="21" t="s">
        <v>39</v>
      </c>
      <c r="K370" s="24"/>
      <c r="L370" s="21" t="str">
        <f t="shared" si="41"/>
        <v/>
      </c>
      <c r="M370" s="24"/>
      <c r="N370" s="24"/>
      <c r="O370" s="21" t="str">
        <f t="shared" si="43"/>
        <v/>
      </c>
      <c r="P370" s="21" t="str">
        <f t="shared" si="44"/>
        <v/>
      </c>
      <c r="Q370" s="18">
        <f t="shared" si="45"/>
        <v>1</v>
      </c>
      <c r="R370" s="1">
        <f t="shared" si="46"/>
        <v>7</v>
      </c>
      <c r="S370" s="1">
        <f t="shared" si="47"/>
        <v>1</v>
      </c>
      <c r="T370" s="1">
        <f>COUNTIF(【編集不可】祝日一覧!$B$1:$B$23,$E370)</f>
        <v>0</v>
      </c>
      <c r="U370" s="1">
        <f>COUNTIF(【編集不可】祝日一覧!$B$1:$B$23,$Q370)</f>
        <v>0</v>
      </c>
      <c r="V370" s="1" t="str">
        <f ca="1">$B370&amp;"-"&amp;COUNTIF($B$13:INDIRECT("B"&amp;12+A370),B370)</f>
        <v>-0</v>
      </c>
    </row>
    <row r="371" spans="1:22" ht="21.75" customHeight="1" x14ac:dyDescent="0.25">
      <c r="A371" s="4">
        <v>359</v>
      </c>
      <c r="B371" s="9"/>
      <c r="C371" s="23"/>
      <c r="D371" s="12"/>
      <c r="E371" s="12"/>
      <c r="F371" s="3"/>
      <c r="G371" s="5" t="s">
        <v>38</v>
      </c>
      <c r="H371" s="21" t="str">
        <f t="shared" si="40"/>
        <v/>
      </c>
      <c r="I371" s="21" t="str">
        <f t="shared" si="42"/>
        <v/>
      </c>
      <c r="J371" s="21" t="s">
        <v>39</v>
      </c>
      <c r="K371" s="24"/>
      <c r="L371" s="21" t="str">
        <f t="shared" si="41"/>
        <v/>
      </c>
      <c r="M371" s="24"/>
      <c r="N371" s="24"/>
      <c r="O371" s="21" t="str">
        <f t="shared" si="43"/>
        <v/>
      </c>
      <c r="P371" s="21" t="str">
        <f t="shared" si="44"/>
        <v/>
      </c>
      <c r="Q371" s="18">
        <f t="shared" si="45"/>
        <v>1</v>
      </c>
      <c r="R371" s="1">
        <f t="shared" si="46"/>
        <v>7</v>
      </c>
      <c r="S371" s="1">
        <f t="shared" si="47"/>
        <v>1</v>
      </c>
      <c r="T371" s="1">
        <f>COUNTIF(【編集不可】祝日一覧!$B$1:$B$23,$E371)</f>
        <v>0</v>
      </c>
      <c r="U371" s="1">
        <f>COUNTIF(【編集不可】祝日一覧!$B$1:$B$23,$Q371)</f>
        <v>0</v>
      </c>
      <c r="V371" s="1" t="str">
        <f ca="1">$B371&amp;"-"&amp;COUNTIF($B$13:INDIRECT("B"&amp;12+A371),B371)</f>
        <v>-0</v>
      </c>
    </row>
    <row r="372" spans="1:22" ht="21.75" customHeight="1" x14ac:dyDescent="0.25">
      <c r="A372" s="4">
        <v>360</v>
      </c>
      <c r="B372" s="9"/>
      <c r="C372" s="23"/>
      <c r="D372" s="12"/>
      <c r="E372" s="12"/>
      <c r="F372" s="3"/>
      <c r="G372" s="5" t="s">
        <v>38</v>
      </c>
      <c r="H372" s="21" t="str">
        <f t="shared" si="40"/>
        <v/>
      </c>
      <c r="I372" s="21" t="str">
        <f t="shared" si="42"/>
        <v/>
      </c>
      <c r="J372" s="21" t="s">
        <v>39</v>
      </c>
      <c r="K372" s="24"/>
      <c r="L372" s="21" t="str">
        <f t="shared" si="41"/>
        <v/>
      </c>
      <c r="M372" s="24"/>
      <c r="N372" s="24"/>
      <c r="O372" s="21" t="str">
        <f t="shared" si="43"/>
        <v/>
      </c>
      <c r="P372" s="21" t="str">
        <f t="shared" si="44"/>
        <v/>
      </c>
      <c r="Q372" s="18">
        <f t="shared" si="45"/>
        <v>1</v>
      </c>
      <c r="R372" s="1">
        <f t="shared" si="46"/>
        <v>7</v>
      </c>
      <c r="S372" s="1">
        <f t="shared" si="47"/>
        <v>1</v>
      </c>
      <c r="T372" s="1">
        <f>COUNTIF(【編集不可】祝日一覧!$B$1:$B$23,$E372)</f>
        <v>0</v>
      </c>
      <c r="U372" s="1">
        <f>COUNTIF(【編集不可】祝日一覧!$B$1:$B$23,$Q372)</f>
        <v>0</v>
      </c>
      <c r="V372" s="1" t="str">
        <f ca="1">$B372&amp;"-"&amp;COUNTIF($B$13:INDIRECT("B"&amp;12+A372),B372)</f>
        <v>-0</v>
      </c>
    </row>
    <row r="373" spans="1:22" ht="21.75" customHeight="1" x14ac:dyDescent="0.25">
      <c r="A373" s="4">
        <v>361</v>
      </c>
      <c r="B373" s="9"/>
      <c r="C373" s="23"/>
      <c r="D373" s="12"/>
      <c r="E373" s="12"/>
      <c r="F373" s="3"/>
      <c r="G373" s="5" t="s">
        <v>38</v>
      </c>
      <c r="H373" s="21" t="str">
        <f t="shared" si="40"/>
        <v/>
      </c>
      <c r="I373" s="21" t="str">
        <f t="shared" si="42"/>
        <v/>
      </c>
      <c r="J373" s="21" t="s">
        <v>39</v>
      </c>
      <c r="K373" s="24"/>
      <c r="L373" s="21" t="str">
        <f t="shared" si="41"/>
        <v/>
      </c>
      <c r="M373" s="24"/>
      <c r="N373" s="24"/>
      <c r="O373" s="21" t="str">
        <f t="shared" si="43"/>
        <v/>
      </c>
      <c r="P373" s="21" t="str">
        <f t="shared" si="44"/>
        <v/>
      </c>
      <c r="Q373" s="18">
        <f t="shared" si="45"/>
        <v>1</v>
      </c>
      <c r="R373" s="1">
        <f t="shared" si="46"/>
        <v>7</v>
      </c>
      <c r="S373" s="1">
        <f t="shared" si="47"/>
        <v>1</v>
      </c>
      <c r="T373" s="1">
        <f>COUNTIF(【編集不可】祝日一覧!$B$1:$B$23,$E373)</f>
        <v>0</v>
      </c>
      <c r="U373" s="1">
        <f>COUNTIF(【編集不可】祝日一覧!$B$1:$B$23,$Q373)</f>
        <v>0</v>
      </c>
      <c r="V373" s="1" t="str">
        <f ca="1">$B373&amp;"-"&amp;COUNTIF($B$13:INDIRECT("B"&amp;12+A373),B373)</f>
        <v>-0</v>
      </c>
    </row>
    <row r="374" spans="1:22" ht="21.75" customHeight="1" x14ac:dyDescent="0.25">
      <c r="A374" s="4">
        <v>362</v>
      </c>
      <c r="B374" s="9"/>
      <c r="C374" s="23"/>
      <c r="D374" s="12"/>
      <c r="E374" s="12"/>
      <c r="F374" s="3"/>
      <c r="G374" s="5" t="s">
        <v>38</v>
      </c>
      <c r="H374" s="21" t="str">
        <f t="shared" si="40"/>
        <v/>
      </c>
      <c r="I374" s="21" t="str">
        <f t="shared" si="42"/>
        <v/>
      </c>
      <c r="J374" s="21" t="s">
        <v>39</v>
      </c>
      <c r="K374" s="24"/>
      <c r="L374" s="21" t="str">
        <f t="shared" si="41"/>
        <v/>
      </c>
      <c r="M374" s="24"/>
      <c r="N374" s="24"/>
      <c r="O374" s="21" t="str">
        <f t="shared" si="43"/>
        <v/>
      </c>
      <c r="P374" s="21" t="str">
        <f t="shared" si="44"/>
        <v/>
      </c>
      <c r="Q374" s="18">
        <f t="shared" si="45"/>
        <v>1</v>
      </c>
      <c r="R374" s="1">
        <f t="shared" si="46"/>
        <v>7</v>
      </c>
      <c r="S374" s="1">
        <f t="shared" si="47"/>
        <v>1</v>
      </c>
      <c r="T374" s="1">
        <f>COUNTIF(【編集不可】祝日一覧!$B$1:$B$23,$E374)</f>
        <v>0</v>
      </c>
      <c r="U374" s="1">
        <f>COUNTIF(【編集不可】祝日一覧!$B$1:$B$23,$Q374)</f>
        <v>0</v>
      </c>
      <c r="V374" s="1" t="str">
        <f ca="1">$B374&amp;"-"&amp;COUNTIF($B$13:INDIRECT("B"&amp;12+A374),B374)</f>
        <v>-0</v>
      </c>
    </row>
    <row r="375" spans="1:22" ht="21.75" customHeight="1" x14ac:dyDescent="0.25">
      <c r="A375" s="4">
        <v>363</v>
      </c>
      <c r="B375" s="9"/>
      <c r="C375" s="23"/>
      <c r="D375" s="12"/>
      <c r="E375" s="12"/>
      <c r="F375" s="3"/>
      <c r="G375" s="5" t="s">
        <v>38</v>
      </c>
      <c r="H375" s="21" t="str">
        <f t="shared" si="40"/>
        <v/>
      </c>
      <c r="I375" s="21" t="str">
        <f t="shared" si="42"/>
        <v/>
      </c>
      <c r="J375" s="21" t="s">
        <v>39</v>
      </c>
      <c r="K375" s="24"/>
      <c r="L375" s="21" t="str">
        <f t="shared" si="41"/>
        <v/>
      </c>
      <c r="M375" s="24"/>
      <c r="N375" s="24"/>
      <c r="O375" s="21" t="str">
        <f t="shared" si="43"/>
        <v/>
      </c>
      <c r="P375" s="21" t="str">
        <f t="shared" si="44"/>
        <v/>
      </c>
      <c r="Q375" s="18">
        <f t="shared" si="45"/>
        <v>1</v>
      </c>
      <c r="R375" s="1">
        <f t="shared" si="46"/>
        <v>7</v>
      </c>
      <c r="S375" s="1">
        <f t="shared" si="47"/>
        <v>1</v>
      </c>
      <c r="T375" s="1">
        <f>COUNTIF(【編集不可】祝日一覧!$B$1:$B$23,$E375)</f>
        <v>0</v>
      </c>
      <c r="U375" s="1">
        <f>COUNTIF(【編集不可】祝日一覧!$B$1:$B$23,$Q375)</f>
        <v>0</v>
      </c>
      <c r="V375" s="1" t="str">
        <f ca="1">$B375&amp;"-"&amp;COUNTIF($B$13:INDIRECT("B"&amp;12+A375),B375)</f>
        <v>-0</v>
      </c>
    </row>
    <row r="376" spans="1:22" ht="21.75" customHeight="1" x14ac:dyDescent="0.25">
      <c r="A376" s="4">
        <v>364</v>
      </c>
      <c r="B376" s="9"/>
      <c r="C376" s="23"/>
      <c r="D376" s="12"/>
      <c r="E376" s="12"/>
      <c r="F376" s="3"/>
      <c r="G376" s="5" t="s">
        <v>38</v>
      </c>
      <c r="H376" s="21" t="str">
        <f t="shared" si="40"/>
        <v/>
      </c>
      <c r="I376" s="21" t="str">
        <f t="shared" si="42"/>
        <v/>
      </c>
      <c r="J376" s="21" t="s">
        <v>39</v>
      </c>
      <c r="K376" s="24"/>
      <c r="L376" s="21" t="str">
        <f t="shared" si="41"/>
        <v/>
      </c>
      <c r="M376" s="24"/>
      <c r="N376" s="24"/>
      <c r="O376" s="21" t="str">
        <f t="shared" si="43"/>
        <v/>
      </c>
      <c r="P376" s="21" t="str">
        <f t="shared" si="44"/>
        <v/>
      </c>
      <c r="Q376" s="18">
        <f t="shared" si="45"/>
        <v>1</v>
      </c>
      <c r="R376" s="1">
        <f t="shared" si="46"/>
        <v>7</v>
      </c>
      <c r="S376" s="1">
        <f t="shared" si="47"/>
        <v>1</v>
      </c>
      <c r="T376" s="1">
        <f>COUNTIF(【編集不可】祝日一覧!$B$1:$B$23,$E376)</f>
        <v>0</v>
      </c>
      <c r="U376" s="1">
        <f>COUNTIF(【編集不可】祝日一覧!$B$1:$B$23,$Q376)</f>
        <v>0</v>
      </c>
      <c r="V376" s="1" t="str">
        <f ca="1">$B376&amp;"-"&amp;COUNTIF($B$13:INDIRECT("B"&amp;12+A376),B376)</f>
        <v>-0</v>
      </c>
    </row>
    <row r="377" spans="1:22" ht="21.75" customHeight="1" x14ac:dyDescent="0.25">
      <c r="A377" s="4">
        <v>365</v>
      </c>
      <c r="B377" s="9"/>
      <c r="C377" s="23"/>
      <c r="D377" s="12"/>
      <c r="E377" s="12"/>
      <c r="F377" s="3"/>
      <c r="G377" s="5" t="s">
        <v>38</v>
      </c>
      <c r="H377" s="21" t="str">
        <f t="shared" si="40"/>
        <v/>
      </c>
      <c r="I377" s="21" t="str">
        <f t="shared" si="42"/>
        <v/>
      </c>
      <c r="J377" s="21" t="s">
        <v>39</v>
      </c>
      <c r="K377" s="24"/>
      <c r="L377" s="21" t="str">
        <f t="shared" si="41"/>
        <v/>
      </c>
      <c r="M377" s="24"/>
      <c r="N377" s="24"/>
      <c r="O377" s="21" t="str">
        <f t="shared" si="43"/>
        <v/>
      </c>
      <c r="P377" s="21" t="str">
        <f t="shared" si="44"/>
        <v/>
      </c>
      <c r="Q377" s="18">
        <f t="shared" si="45"/>
        <v>1</v>
      </c>
      <c r="R377" s="1">
        <f t="shared" si="46"/>
        <v>7</v>
      </c>
      <c r="S377" s="1">
        <f t="shared" si="47"/>
        <v>1</v>
      </c>
      <c r="T377" s="1">
        <f>COUNTIF(【編集不可】祝日一覧!$B$1:$B$23,$E377)</f>
        <v>0</v>
      </c>
      <c r="U377" s="1">
        <f>COUNTIF(【編集不可】祝日一覧!$B$1:$B$23,$Q377)</f>
        <v>0</v>
      </c>
      <c r="V377" s="1" t="str">
        <f ca="1">$B377&amp;"-"&amp;COUNTIF($B$13:INDIRECT("B"&amp;12+A377),B377)</f>
        <v>-0</v>
      </c>
    </row>
    <row r="378" spans="1:22" ht="21.75" customHeight="1" x14ac:dyDescent="0.25">
      <c r="A378" s="4">
        <v>366</v>
      </c>
      <c r="B378" s="9"/>
      <c r="C378" s="23"/>
      <c r="D378" s="12"/>
      <c r="E378" s="12"/>
      <c r="F378" s="3"/>
      <c r="G378" s="5" t="s">
        <v>38</v>
      </c>
      <c r="H378" s="21" t="str">
        <f t="shared" si="40"/>
        <v/>
      </c>
      <c r="I378" s="21" t="str">
        <f t="shared" si="42"/>
        <v/>
      </c>
      <c r="J378" s="21" t="s">
        <v>39</v>
      </c>
      <c r="K378" s="24"/>
      <c r="L378" s="21" t="str">
        <f t="shared" si="41"/>
        <v/>
      </c>
      <c r="M378" s="24"/>
      <c r="N378" s="24"/>
      <c r="O378" s="21" t="str">
        <f t="shared" si="43"/>
        <v/>
      </c>
      <c r="P378" s="21" t="str">
        <f t="shared" si="44"/>
        <v/>
      </c>
      <c r="Q378" s="18">
        <f t="shared" si="45"/>
        <v>1</v>
      </c>
      <c r="R378" s="1">
        <f t="shared" si="46"/>
        <v>7</v>
      </c>
      <c r="S378" s="1">
        <f t="shared" si="47"/>
        <v>1</v>
      </c>
      <c r="T378" s="1">
        <f>COUNTIF(【編集不可】祝日一覧!$B$1:$B$23,$E378)</f>
        <v>0</v>
      </c>
      <c r="U378" s="1">
        <f>COUNTIF(【編集不可】祝日一覧!$B$1:$B$23,$Q378)</f>
        <v>0</v>
      </c>
      <c r="V378" s="1" t="str">
        <f ca="1">$B378&amp;"-"&amp;COUNTIF($B$13:INDIRECT("B"&amp;12+A378),B378)</f>
        <v>-0</v>
      </c>
    </row>
    <row r="379" spans="1:22" ht="21.75" customHeight="1" x14ac:dyDescent="0.25">
      <c r="A379" s="4">
        <v>367</v>
      </c>
      <c r="B379" s="9"/>
      <c r="C379" s="23"/>
      <c r="D379" s="12"/>
      <c r="E379" s="12"/>
      <c r="F379" s="3"/>
      <c r="G379" s="5" t="s">
        <v>38</v>
      </c>
      <c r="H379" s="21" t="str">
        <f t="shared" si="40"/>
        <v/>
      </c>
      <c r="I379" s="21" t="str">
        <f t="shared" si="42"/>
        <v/>
      </c>
      <c r="J379" s="21" t="s">
        <v>39</v>
      </c>
      <c r="K379" s="24"/>
      <c r="L379" s="21" t="str">
        <f t="shared" si="41"/>
        <v/>
      </c>
      <c r="M379" s="24"/>
      <c r="N379" s="24"/>
      <c r="O379" s="21" t="str">
        <f t="shared" si="43"/>
        <v/>
      </c>
      <c r="P379" s="21" t="str">
        <f t="shared" si="44"/>
        <v/>
      </c>
      <c r="Q379" s="18">
        <f t="shared" si="45"/>
        <v>1</v>
      </c>
      <c r="R379" s="1">
        <f t="shared" si="46"/>
        <v>7</v>
      </c>
      <c r="S379" s="1">
        <f t="shared" si="47"/>
        <v>1</v>
      </c>
      <c r="T379" s="1">
        <f>COUNTIF(【編集不可】祝日一覧!$B$1:$B$23,$E379)</f>
        <v>0</v>
      </c>
      <c r="U379" s="1">
        <f>COUNTIF(【編集不可】祝日一覧!$B$1:$B$23,$Q379)</f>
        <v>0</v>
      </c>
      <c r="V379" s="1" t="str">
        <f ca="1">$B379&amp;"-"&amp;COUNTIF($B$13:INDIRECT("B"&amp;12+A379),B379)</f>
        <v>-0</v>
      </c>
    </row>
    <row r="380" spans="1:22" ht="21.75" customHeight="1" x14ac:dyDescent="0.25">
      <c r="A380" s="4">
        <v>368</v>
      </c>
      <c r="B380" s="9"/>
      <c r="C380" s="23"/>
      <c r="D380" s="12"/>
      <c r="E380" s="12"/>
      <c r="F380" s="3"/>
      <c r="G380" s="5" t="s">
        <v>38</v>
      </c>
      <c r="H380" s="21" t="str">
        <f t="shared" si="40"/>
        <v/>
      </c>
      <c r="I380" s="21" t="str">
        <f t="shared" si="42"/>
        <v/>
      </c>
      <c r="J380" s="21" t="s">
        <v>39</v>
      </c>
      <c r="K380" s="24"/>
      <c r="L380" s="21" t="str">
        <f t="shared" si="41"/>
        <v/>
      </c>
      <c r="M380" s="24"/>
      <c r="N380" s="24"/>
      <c r="O380" s="21" t="str">
        <f t="shared" si="43"/>
        <v/>
      </c>
      <c r="P380" s="21" t="str">
        <f t="shared" si="44"/>
        <v/>
      </c>
      <c r="Q380" s="18">
        <f t="shared" si="45"/>
        <v>1</v>
      </c>
      <c r="R380" s="1">
        <f t="shared" si="46"/>
        <v>7</v>
      </c>
      <c r="S380" s="1">
        <f t="shared" si="47"/>
        <v>1</v>
      </c>
      <c r="T380" s="1">
        <f>COUNTIF(【編集不可】祝日一覧!$B$1:$B$23,$E380)</f>
        <v>0</v>
      </c>
      <c r="U380" s="1">
        <f>COUNTIF(【編集不可】祝日一覧!$B$1:$B$23,$Q380)</f>
        <v>0</v>
      </c>
      <c r="V380" s="1" t="str">
        <f ca="1">$B380&amp;"-"&amp;COUNTIF($B$13:INDIRECT("B"&amp;12+A380),B380)</f>
        <v>-0</v>
      </c>
    </row>
    <row r="381" spans="1:22" ht="21.75" customHeight="1" x14ac:dyDescent="0.25">
      <c r="A381" s="4">
        <v>369</v>
      </c>
      <c r="B381" s="9"/>
      <c r="C381" s="23"/>
      <c r="D381" s="12"/>
      <c r="E381" s="12"/>
      <c r="F381" s="3"/>
      <c r="G381" s="5" t="s">
        <v>38</v>
      </c>
      <c r="H381" s="21" t="str">
        <f t="shared" si="40"/>
        <v/>
      </c>
      <c r="I381" s="21" t="str">
        <f t="shared" si="42"/>
        <v/>
      </c>
      <c r="J381" s="21" t="s">
        <v>39</v>
      </c>
      <c r="K381" s="24"/>
      <c r="L381" s="21" t="str">
        <f t="shared" si="41"/>
        <v/>
      </c>
      <c r="M381" s="24"/>
      <c r="N381" s="24"/>
      <c r="O381" s="21" t="str">
        <f t="shared" si="43"/>
        <v/>
      </c>
      <c r="P381" s="21" t="str">
        <f t="shared" si="44"/>
        <v/>
      </c>
      <c r="Q381" s="18">
        <f t="shared" si="45"/>
        <v>1</v>
      </c>
      <c r="R381" s="1">
        <f t="shared" si="46"/>
        <v>7</v>
      </c>
      <c r="S381" s="1">
        <f t="shared" si="47"/>
        <v>1</v>
      </c>
      <c r="T381" s="1">
        <f>COUNTIF(【編集不可】祝日一覧!$B$1:$B$23,$E381)</f>
        <v>0</v>
      </c>
      <c r="U381" s="1">
        <f>COUNTIF(【編集不可】祝日一覧!$B$1:$B$23,$Q381)</f>
        <v>0</v>
      </c>
      <c r="V381" s="1" t="str">
        <f ca="1">$B381&amp;"-"&amp;COUNTIF($B$13:INDIRECT("B"&amp;12+A381),B381)</f>
        <v>-0</v>
      </c>
    </row>
    <row r="382" spans="1:22" ht="21.75" customHeight="1" x14ac:dyDescent="0.25">
      <c r="A382" s="4">
        <v>370</v>
      </c>
      <c r="B382" s="9"/>
      <c r="C382" s="23"/>
      <c r="D382" s="12"/>
      <c r="E382" s="12"/>
      <c r="F382" s="3"/>
      <c r="G382" s="5" t="s">
        <v>38</v>
      </c>
      <c r="H382" s="21" t="str">
        <f t="shared" si="40"/>
        <v/>
      </c>
      <c r="I382" s="21" t="str">
        <f t="shared" si="42"/>
        <v/>
      </c>
      <c r="J382" s="21" t="s">
        <v>39</v>
      </c>
      <c r="K382" s="24"/>
      <c r="L382" s="21" t="str">
        <f t="shared" si="41"/>
        <v/>
      </c>
      <c r="M382" s="24"/>
      <c r="N382" s="24"/>
      <c r="O382" s="21" t="str">
        <f t="shared" si="43"/>
        <v/>
      </c>
      <c r="P382" s="21" t="str">
        <f t="shared" si="44"/>
        <v/>
      </c>
      <c r="Q382" s="18">
        <f t="shared" si="45"/>
        <v>1</v>
      </c>
      <c r="R382" s="1">
        <f t="shared" si="46"/>
        <v>7</v>
      </c>
      <c r="S382" s="1">
        <f t="shared" si="47"/>
        <v>1</v>
      </c>
      <c r="T382" s="1">
        <f>COUNTIF(【編集不可】祝日一覧!$B$1:$B$23,$E382)</f>
        <v>0</v>
      </c>
      <c r="U382" s="1">
        <f>COUNTIF(【編集不可】祝日一覧!$B$1:$B$23,$Q382)</f>
        <v>0</v>
      </c>
      <c r="V382" s="1" t="str">
        <f ca="1">$B382&amp;"-"&amp;COUNTIF($B$13:INDIRECT("B"&amp;12+A382),B382)</f>
        <v>-0</v>
      </c>
    </row>
    <row r="383" spans="1:22" ht="21.75" customHeight="1" x14ac:dyDescent="0.25">
      <c r="A383" s="4">
        <v>371</v>
      </c>
      <c r="B383" s="9"/>
      <c r="C383" s="23"/>
      <c r="D383" s="12"/>
      <c r="E383" s="12"/>
      <c r="F383" s="3"/>
      <c r="G383" s="5" t="s">
        <v>38</v>
      </c>
      <c r="H383" s="21" t="str">
        <f t="shared" si="40"/>
        <v/>
      </c>
      <c r="I383" s="21" t="str">
        <f t="shared" si="42"/>
        <v/>
      </c>
      <c r="J383" s="21" t="s">
        <v>39</v>
      </c>
      <c r="K383" s="24"/>
      <c r="L383" s="21" t="str">
        <f t="shared" si="41"/>
        <v/>
      </c>
      <c r="M383" s="24"/>
      <c r="N383" s="24"/>
      <c r="O383" s="21" t="str">
        <f t="shared" si="43"/>
        <v/>
      </c>
      <c r="P383" s="21" t="str">
        <f t="shared" si="44"/>
        <v/>
      </c>
      <c r="Q383" s="18">
        <f t="shared" si="45"/>
        <v>1</v>
      </c>
      <c r="R383" s="1">
        <f t="shared" si="46"/>
        <v>7</v>
      </c>
      <c r="S383" s="1">
        <f t="shared" si="47"/>
        <v>1</v>
      </c>
      <c r="T383" s="1">
        <f>COUNTIF(【編集不可】祝日一覧!$B$1:$B$23,$E383)</f>
        <v>0</v>
      </c>
      <c r="U383" s="1">
        <f>COUNTIF(【編集不可】祝日一覧!$B$1:$B$23,$Q383)</f>
        <v>0</v>
      </c>
      <c r="V383" s="1" t="str">
        <f ca="1">$B383&amp;"-"&amp;COUNTIF($B$13:INDIRECT("B"&amp;12+A383),B383)</f>
        <v>-0</v>
      </c>
    </row>
    <row r="384" spans="1:22" ht="21.75" customHeight="1" x14ac:dyDescent="0.25">
      <c r="A384" s="4">
        <v>372</v>
      </c>
      <c r="B384" s="9"/>
      <c r="C384" s="23"/>
      <c r="D384" s="12"/>
      <c r="E384" s="12"/>
      <c r="F384" s="3"/>
      <c r="G384" s="5" t="s">
        <v>38</v>
      </c>
      <c r="H384" s="21" t="str">
        <f t="shared" si="40"/>
        <v/>
      </c>
      <c r="I384" s="21" t="str">
        <f t="shared" si="42"/>
        <v/>
      </c>
      <c r="J384" s="21" t="s">
        <v>39</v>
      </c>
      <c r="K384" s="24"/>
      <c r="L384" s="21" t="str">
        <f t="shared" si="41"/>
        <v/>
      </c>
      <c r="M384" s="24"/>
      <c r="N384" s="24"/>
      <c r="O384" s="21" t="str">
        <f t="shared" si="43"/>
        <v/>
      </c>
      <c r="P384" s="21" t="str">
        <f t="shared" si="44"/>
        <v/>
      </c>
      <c r="Q384" s="18">
        <f t="shared" si="45"/>
        <v>1</v>
      </c>
      <c r="R384" s="1">
        <f t="shared" si="46"/>
        <v>7</v>
      </c>
      <c r="S384" s="1">
        <f t="shared" si="47"/>
        <v>1</v>
      </c>
      <c r="T384" s="1">
        <f>COUNTIF(【編集不可】祝日一覧!$B$1:$B$23,$E384)</f>
        <v>0</v>
      </c>
      <c r="U384" s="1">
        <f>COUNTIF(【編集不可】祝日一覧!$B$1:$B$23,$Q384)</f>
        <v>0</v>
      </c>
      <c r="V384" s="1" t="str">
        <f ca="1">$B384&amp;"-"&amp;COUNTIF($B$13:INDIRECT("B"&amp;12+A384),B384)</f>
        <v>-0</v>
      </c>
    </row>
    <row r="385" spans="1:22" ht="21.75" customHeight="1" x14ac:dyDescent="0.25">
      <c r="A385" s="4">
        <v>373</v>
      </c>
      <c r="B385" s="9"/>
      <c r="C385" s="23"/>
      <c r="D385" s="12"/>
      <c r="E385" s="12"/>
      <c r="F385" s="3"/>
      <c r="G385" s="5" t="s">
        <v>38</v>
      </c>
      <c r="H385" s="21" t="str">
        <f t="shared" si="40"/>
        <v/>
      </c>
      <c r="I385" s="21" t="str">
        <f t="shared" si="42"/>
        <v/>
      </c>
      <c r="J385" s="21" t="s">
        <v>39</v>
      </c>
      <c r="K385" s="24"/>
      <c r="L385" s="21" t="str">
        <f t="shared" si="41"/>
        <v/>
      </c>
      <c r="M385" s="24"/>
      <c r="N385" s="24"/>
      <c r="O385" s="21" t="str">
        <f t="shared" si="43"/>
        <v/>
      </c>
      <c r="P385" s="21" t="str">
        <f t="shared" si="44"/>
        <v/>
      </c>
      <c r="Q385" s="18">
        <f t="shared" si="45"/>
        <v>1</v>
      </c>
      <c r="R385" s="1">
        <f t="shared" si="46"/>
        <v>7</v>
      </c>
      <c r="S385" s="1">
        <f t="shared" si="47"/>
        <v>1</v>
      </c>
      <c r="T385" s="1">
        <f>COUNTIF(【編集不可】祝日一覧!$B$1:$B$23,$E385)</f>
        <v>0</v>
      </c>
      <c r="U385" s="1">
        <f>COUNTIF(【編集不可】祝日一覧!$B$1:$B$23,$Q385)</f>
        <v>0</v>
      </c>
      <c r="V385" s="1" t="str">
        <f ca="1">$B385&amp;"-"&amp;COUNTIF($B$13:INDIRECT("B"&amp;12+A385),B385)</f>
        <v>-0</v>
      </c>
    </row>
    <row r="386" spans="1:22" ht="21.75" customHeight="1" x14ac:dyDescent="0.25">
      <c r="A386" s="4">
        <v>374</v>
      </c>
      <c r="B386" s="9"/>
      <c r="C386" s="23"/>
      <c r="D386" s="12"/>
      <c r="E386" s="12"/>
      <c r="F386" s="3"/>
      <c r="G386" s="5" t="s">
        <v>38</v>
      </c>
      <c r="H386" s="21" t="str">
        <f t="shared" si="40"/>
        <v/>
      </c>
      <c r="I386" s="21" t="str">
        <f t="shared" si="42"/>
        <v/>
      </c>
      <c r="J386" s="21" t="s">
        <v>39</v>
      </c>
      <c r="K386" s="24"/>
      <c r="L386" s="21" t="str">
        <f t="shared" si="41"/>
        <v/>
      </c>
      <c r="M386" s="24"/>
      <c r="N386" s="24"/>
      <c r="O386" s="21" t="str">
        <f t="shared" si="43"/>
        <v/>
      </c>
      <c r="P386" s="21" t="str">
        <f t="shared" si="44"/>
        <v/>
      </c>
      <c r="Q386" s="18">
        <f t="shared" si="45"/>
        <v>1</v>
      </c>
      <c r="R386" s="1">
        <f t="shared" si="46"/>
        <v>7</v>
      </c>
      <c r="S386" s="1">
        <f t="shared" si="47"/>
        <v>1</v>
      </c>
      <c r="T386" s="1">
        <f>COUNTIF(【編集不可】祝日一覧!$B$1:$B$23,$E386)</f>
        <v>0</v>
      </c>
      <c r="U386" s="1">
        <f>COUNTIF(【編集不可】祝日一覧!$B$1:$B$23,$Q386)</f>
        <v>0</v>
      </c>
      <c r="V386" s="1" t="str">
        <f ca="1">$B386&amp;"-"&amp;COUNTIF($B$13:INDIRECT("B"&amp;12+A386),B386)</f>
        <v>-0</v>
      </c>
    </row>
    <row r="387" spans="1:22" ht="21.75" customHeight="1" x14ac:dyDescent="0.25">
      <c r="A387" s="4">
        <v>375</v>
      </c>
      <c r="B387" s="9"/>
      <c r="C387" s="23"/>
      <c r="D387" s="12"/>
      <c r="E387" s="12"/>
      <c r="F387" s="3"/>
      <c r="G387" s="5" t="s">
        <v>38</v>
      </c>
      <c r="H387" s="21" t="str">
        <f t="shared" si="40"/>
        <v/>
      </c>
      <c r="I387" s="21" t="str">
        <f t="shared" si="42"/>
        <v/>
      </c>
      <c r="J387" s="21" t="s">
        <v>39</v>
      </c>
      <c r="K387" s="24"/>
      <c r="L387" s="21" t="str">
        <f t="shared" si="41"/>
        <v/>
      </c>
      <c r="M387" s="24"/>
      <c r="N387" s="24"/>
      <c r="O387" s="21" t="str">
        <f t="shared" si="43"/>
        <v/>
      </c>
      <c r="P387" s="21" t="str">
        <f t="shared" si="44"/>
        <v/>
      </c>
      <c r="Q387" s="18">
        <f t="shared" si="45"/>
        <v>1</v>
      </c>
      <c r="R387" s="1">
        <f t="shared" si="46"/>
        <v>7</v>
      </c>
      <c r="S387" s="1">
        <f t="shared" si="47"/>
        <v>1</v>
      </c>
      <c r="T387" s="1">
        <f>COUNTIF(【編集不可】祝日一覧!$B$1:$B$23,$E387)</f>
        <v>0</v>
      </c>
      <c r="U387" s="1">
        <f>COUNTIF(【編集不可】祝日一覧!$B$1:$B$23,$Q387)</f>
        <v>0</v>
      </c>
      <c r="V387" s="1" t="str">
        <f ca="1">$B387&amp;"-"&amp;COUNTIF($B$13:INDIRECT("B"&amp;12+A387),B387)</f>
        <v>-0</v>
      </c>
    </row>
    <row r="388" spans="1:22" ht="21.75" customHeight="1" x14ac:dyDescent="0.25">
      <c r="A388" s="4">
        <v>376</v>
      </c>
      <c r="B388" s="9"/>
      <c r="C388" s="23"/>
      <c r="D388" s="12"/>
      <c r="E388" s="12"/>
      <c r="F388" s="3"/>
      <c r="G388" s="5" t="s">
        <v>38</v>
      </c>
      <c r="H388" s="21" t="str">
        <f t="shared" si="40"/>
        <v/>
      </c>
      <c r="I388" s="21" t="str">
        <f t="shared" si="42"/>
        <v/>
      </c>
      <c r="J388" s="21" t="s">
        <v>39</v>
      </c>
      <c r="K388" s="24"/>
      <c r="L388" s="21" t="str">
        <f t="shared" si="41"/>
        <v/>
      </c>
      <c r="M388" s="24"/>
      <c r="N388" s="24"/>
      <c r="O388" s="21" t="str">
        <f t="shared" si="43"/>
        <v/>
      </c>
      <c r="P388" s="21" t="str">
        <f t="shared" si="44"/>
        <v/>
      </c>
      <c r="Q388" s="18">
        <f t="shared" si="45"/>
        <v>1</v>
      </c>
      <c r="R388" s="1">
        <f t="shared" si="46"/>
        <v>7</v>
      </c>
      <c r="S388" s="1">
        <f t="shared" si="47"/>
        <v>1</v>
      </c>
      <c r="T388" s="1">
        <f>COUNTIF(【編集不可】祝日一覧!$B$1:$B$23,$E388)</f>
        <v>0</v>
      </c>
      <c r="U388" s="1">
        <f>COUNTIF(【編集不可】祝日一覧!$B$1:$B$23,$Q388)</f>
        <v>0</v>
      </c>
      <c r="V388" s="1" t="str">
        <f ca="1">$B388&amp;"-"&amp;COUNTIF($B$13:INDIRECT("B"&amp;12+A388),B388)</f>
        <v>-0</v>
      </c>
    </row>
    <row r="389" spans="1:22" ht="21.75" customHeight="1" x14ac:dyDescent="0.25">
      <c r="A389" s="4">
        <v>377</v>
      </c>
      <c r="B389" s="9"/>
      <c r="C389" s="23"/>
      <c r="D389" s="12"/>
      <c r="E389" s="12"/>
      <c r="F389" s="3"/>
      <c r="G389" s="5" t="s">
        <v>38</v>
      </c>
      <c r="H389" s="21" t="str">
        <f t="shared" si="40"/>
        <v/>
      </c>
      <c r="I389" s="21" t="str">
        <f t="shared" si="42"/>
        <v/>
      </c>
      <c r="J389" s="21" t="s">
        <v>39</v>
      </c>
      <c r="K389" s="24"/>
      <c r="L389" s="21" t="str">
        <f t="shared" si="41"/>
        <v/>
      </c>
      <c r="M389" s="24"/>
      <c r="N389" s="24"/>
      <c r="O389" s="21" t="str">
        <f t="shared" si="43"/>
        <v/>
      </c>
      <c r="P389" s="21" t="str">
        <f t="shared" si="44"/>
        <v/>
      </c>
      <c r="Q389" s="18">
        <f t="shared" si="45"/>
        <v>1</v>
      </c>
      <c r="R389" s="1">
        <f t="shared" si="46"/>
        <v>7</v>
      </c>
      <c r="S389" s="1">
        <f t="shared" si="47"/>
        <v>1</v>
      </c>
      <c r="T389" s="1">
        <f>COUNTIF(【編集不可】祝日一覧!$B$1:$B$23,$E389)</f>
        <v>0</v>
      </c>
      <c r="U389" s="1">
        <f>COUNTIF(【編集不可】祝日一覧!$B$1:$B$23,$Q389)</f>
        <v>0</v>
      </c>
      <c r="V389" s="1" t="str">
        <f ca="1">$B389&amp;"-"&amp;COUNTIF($B$13:INDIRECT("B"&amp;12+A389),B389)</f>
        <v>-0</v>
      </c>
    </row>
    <row r="390" spans="1:22" ht="21.75" customHeight="1" x14ac:dyDescent="0.25">
      <c r="A390" s="4">
        <v>378</v>
      </c>
      <c r="B390" s="9"/>
      <c r="C390" s="23"/>
      <c r="D390" s="12"/>
      <c r="E390" s="12"/>
      <c r="F390" s="3"/>
      <c r="G390" s="5" t="s">
        <v>38</v>
      </c>
      <c r="H390" s="21" t="str">
        <f t="shared" si="40"/>
        <v/>
      </c>
      <c r="I390" s="21" t="str">
        <f t="shared" si="42"/>
        <v/>
      </c>
      <c r="J390" s="21" t="s">
        <v>39</v>
      </c>
      <c r="K390" s="24"/>
      <c r="L390" s="21" t="str">
        <f t="shared" si="41"/>
        <v/>
      </c>
      <c r="M390" s="24"/>
      <c r="N390" s="24"/>
      <c r="O390" s="21" t="str">
        <f t="shared" si="43"/>
        <v/>
      </c>
      <c r="P390" s="21" t="str">
        <f t="shared" si="44"/>
        <v/>
      </c>
      <c r="Q390" s="18">
        <f t="shared" si="45"/>
        <v>1</v>
      </c>
      <c r="R390" s="1">
        <f t="shared" si="46"/>
        <v>7</v>
      </c>
      <c r="S390" s="1">
        <f t="shared" si="47"/>
        <v>1</v>
      </c>
      <c r="T390" s="1">
        <f>COUNTIF(【編集不可】祝日一覧!$B$1:$B$23,$E390)</f>
        <v>0</v>
      </c>
      <c r="U390" s="1">
        <f>COUNTIF(【編集不可】祝日一覧!$B$1:$B$23,$Q390)</f>
        <v>0</v>
      </c>
      <c r="V390" s="1" t="str">
        <f ca="1">$B390&amp;"-"&amp;COUNTIF($B$13:INDIRECT("B"&amp;12+A390),B390)</f>
        <v>-0</v>
      </c>
    </row>
    <row r="391" spans="1:22" ht="21.75" customHeight="1" x14ac:dyDescent="0.25">
      <c r="A391" s="4">
        <v>379</v>
      </c>
      <c r="B391" s="9"/>
      <c r="C391" s="23"/>
      <c r="D391" s="12"/>
      <c r="E391" s="12"/>
      <c r="F391" s="3"/>
      <c r="G391" s="5" t="s">
        <v>38</v>
      </c>
      <c r="H391" s="21" t="str">
        <f t="shared" si="40"/>
        <v/>
      </c>
      <c r="I391" s="21" t="str">
        <f t="shared" si="42"/>
        <v/>
      </c>
      <c r="J391" s="21" t="s">
        <v>39</v>
      </c>
      <c r="K391" s="24"/>
      <c r="L391" s="21" t="str">
        <f t="shared" si="41"/>
        <v/>
      </c>
      <c r="M391" s="24"/>
      <c r="N391" s="24"/>
      <c r="O391" s="21" t="str">
        <f t="shared" si="43"/>
        <v/>
      </c>
      <c r="P391" s="21" t="str">
        <f t="shared" si="44"/>
        <v/>
      </c>
      <c r="Q391" s="18">
        <f t="shared" si="45"/>
        <v>1</v>
      </c>
      <c r="R391" s="1">
        <f t="shared" si="46"/>
        <v>7</v>
      </c>
      <c r="S391" s="1">
        <f t="shared" si="47"/>
        <v>1</v>
      </c>
      <c r="T391" s="1">
        <f>COUNTIF(【編集不可】祝日一覧!$B$1:$B$23,$E391)</f>
        <v>0</v>
      </c>
      <c r="U391" s="1">
        <f>COUNTIF(【編集不可】祝日一覧!$B$1:$B$23,$Q391)</f>
        <v>0</v>
      </c>
      <c r="V391" s="1" t="str">
        <f ca="1">$B391&amp;"-"&amp;COUNTIF($B$13:INDIRECT("B"&amp;12+A391),B391)</f>
        <v>-0</v>
      </c>
    </row>
    <row r="392" spans="1:22" ht="21.75" customHeight="1" x14ac:dyDescent="0.25">
      <c r="A392" s="4">
        <v>380</v>
      </c>
      <c r="B392" s="9"/>
      <c r="C392" s="23"/>
      <c r="D392" s="12"/>
      <c r="E392" s="12"/>
      <c r="F392" s="3"/>
      <c r="G392" s="5" t="s">
        <v>38</v>
      </c>
      <c r="H392" s="21" t="str">
        <f t="shared" si="40"/>
        <v/>
      </c>
      <c r="I392" s="21" t="str">
        <f t="shared" si="42"/>
        <v/>
      </c>
      <c r="J392" s="21" t="s">
        <v>39</v>
      </c>
      <c r="K392" s="24"/>
      <c r="L392" s="21" t="str">
        <f t="shared" si="41"/>
        <v/>
      </c>
      <c r="M392" s="24"/>
      <c r="N392" s="24"/>
      <c r="O392" s="21" t="str">
        <f t="shared" si="43"/>
        <v/>
      </c>
      <c r="P392" s="21" t="str">
        <f t="shared" si="44"/>
        <v/>
      </c>
      <c r="Q392" s="18">
        <f t="shared" si="45"/>
        <v>1</v>
      </c>
      <c r="R392" s="1">
        <f t="shared" si="46"/>
        <v>7</v>
      </c>
      <c r="S392" s="1">
        <f t="shared" si="47"/>
        <v>1</v>
      </c>
      <c r="T392" s="1">
        <f>COUNTIF(【編集不可】祝日一覧!$B$1:$B$23,$E392)</f>
        <v>0</v>
      </c>
      <c r="U392" s="1">
        <f>COUNTIF(【編集不可】祝日一覧!$B$1:$B$23,$Q392)</f>
        <v>0</v>
      </c>
      <c r="V392" s="1" t="str">
        <f ca="1">$B392&amp;"-"&amp;COUNTIF($B$13:INDIRECT("B"&amp;12+A392),B392)</f>
        <v>-0</v>
      </c>
    </row>
    <row r="393" spans="1:22" ht="21.75" customHeight="1" x14ac:dyDescent="0.25">
      <c r="A393" s="4">
        <v>381</v>
      </c>
      <c r="B393" s="9"/>
      <c r="C393" s="23"/>
      <c r="D393" s="12"/>
      <c r="E393" s="12"/>
      <c r="F393" s="3"/>
      <c r="G393" s="5" t="s">
        <v>38</v>
      </c>
      <c r="H393" s="21" t="str">
        <f t="shared" si="40"/>
        <v/>
      </c>
      <c r="I393" s="21" t="str">
        <f t="shared" si="42"/>
        <v/>
      </c>
      <c r="J393" s="21" t="s">
        <v>39</v>
      </c>
      <c r="K393" s="24"/>
      <c r="L393" s="21" t="str">
        <f t="shared" si="41"/>
        <v/>
      </c>
      <c r="M393" s="24"/>
      <c r="N393" s="24"/>
      <c r="O393" s="21" t="str">
        <f t="shared" si="43"/>
        <v/>
      </c>
      <c r="P393" s="21" t="str">
        <f t="shared" si="44"/>
        <v/>
      </c>
      <c r="Q393" s="18">
        <f t="shared" si="45"/>
        <v>1</v>
      </c>
      <c r="R393" s="1">
        <f t="shared" si="46"/>
        <v>7</v>
      </c>
      <c r="S393" s="1">
        <f t="shared" si="47"/>
        <v>1</v>
      </c>
      <c r="T393" s="1">
        <f>COUNTIF(【編集不可】祝日一覧!$B$1:$B$23,$E393)</f>
        <v>0</v>
      </c>
      <c r="U393" s="1">
        <f>COUNTIF(【編集不可】祝日一覧!$B$1:$B$23,$Q393)</f>
        <v>0</v>
      </c>
      <c r="V393" s="1" t="str">
        <f ca="1">$B393&amp;"-"&amp;COUNTIF($B$13:INDIRECT("B"&amp;12+A393),B393)</f>
        <v>-0</v>
      </c>
    </row>
    <row r="394" spans="1:22" ht="21.75" customHeight="1" x14ac:dyDescent="0.25">
      <c r="A394" s="4">
        <v>382</v>
      </c>
      <c r="B394" s="9"/>
      <c r="C394" s="23"/>
      <c r="D394" s="12"/>
      <c r="E394" s="12"/>
      <c r="F394" s="3"/>
      <c r="G394" s="5" t="s">
        <v>38</v>
      </c>
      <c r="H394" s="21" t="str">
        <f t="shared" si="40"/>
        <v/>
      </c>
      <c r="I394" s="21" t="str">
        <f t="shared" si="42"/>
        <v/>
      </c>
      <c r="J394" s="21" t="s">
        <v>39</v>
      </c>
      <c r="K394" s="24"/>
      <c r="L394" s="21" t="str">
        <f t="shared" si="41"/>
        <v/>
      </c>
      <c r="M394" s="24"/>
      <c r="N394" s="24"/>
      <c r="O394" s="21" t="str">
        <f t="shared" si="43"/>
        <v/>
      </c>
      <c r="P394" s="21" t="str">
        <f t="shared" si="44"/>
        <v/>
      </c>
      <c r="Q394" s="18">
        <f t="shared" si="45"/>
        <v>1</v>
      </c>
      <c r="R394" s="1">
        <f t="shared" si="46"/>
        <v>7</v>
      </c>
      <c r="S394" s="1">
        <f t="shared" si="47"/>
        <v>1</v>
      </c>
      <c r="T394" s="1">
        <f>COUNTIF(【編集不可】祝日一覧!$B$1:$B$23,$E394)</f>
        <v>0</v>
      </c>
      <c r="U394" s="1">
        <f>COUNTIF(【編集不可】祝日一覧!$B$1:$B$23,$Q394)</f>
        <v>0</v>
      </c>
      <c r="V394" s="1" t="str">
        <f ca="1">$B394&amp;"-"&amp;COUNTIF($B$13:INDIRECT("B"&amp;12+A394),B394)</f>
        <v>-0</v>
      </c>
    </row>
    <row r="395" spans="1:22" ht="21.75" customHeight="1" x14ac:dyDescent="0.25">
      <c r="A395" s="4">
        <v>383</v>
      </c>
      <c r="B395" s="9"/>
      <c r="C395" s="23"/>
      <c r="D395" s="12"/>
      <c r="E395" s="12"/>
      <c r="F395" s="3"/>
      <c r="G395" s="5" t="s">
        <v>38</v>
      </c>
      <c r="H395" s="21" t="str">
        <f t="shared" si="40"/>
        <v/>
      </c>
      <c r="I395" s="21" t="str">
        <f t="shared" si="42"/>
        <v/>
      </c>
      <c r="J395" s="21" t="s">
        <v>39</v>
      </c>
      <c r="K395" s="24"/>
      <c r="L395" s="21" t="str">
        <f t="shared" si="41"/>
        <v/>
      </c>
      <c r="M395" s="24"/>
      <c r="N395" s="24"/>
      <c r="O395" s="21" t="str">
        <f t="shared" si="43"/>
        <v/>
      </c>
      <c r="P395" s="21" t="str">
        <f t="shared" si="44"/>
        <v/>
      </c>
      <c r="Q395" s="18">
        <f t="shared" si="45"/>
        <v>1</v>
      </c>
      <c r="R395" s="1">
        <f t="shared" si="46"/>
        <v>7</v>
      </c>
      <c r="S395" s="1">
        <f t="shared" si="47"/>
        <v>1</v>
      </c>
      <c r="T395" s="1">
        <f>COUNTIF(【編集不可】祝日一覧!$B$1:$B$23,$E395)</f>
        <v>0</v>
      </c>
      <c r="U395" s="1">
        <f>COUNTIF(【編集不可】祝日一覧!$B$1:$B$23,$Q395)</f>
        <v>0</v>
      </c>
      <c r="V395" s="1" t="str">
        <f ca="1">$B395&amp;"-"&amp;COUNTIF($B$13:INDIRECT("B"&amp;12+A395),B395)</f>
        <v>-0</v>
      </c>
    </row>
    <row r="396" spans="1:22" ht="21.75" customHeight="1" x14ac:dyDescent="0.25">
      <c r="A396" s="4">
        <v>384</v>
      </c>
      <c r="B396" s="9"/>
      <c r="C396" s="23"/>
      <c r="D396" s="12"/>
      <c r="E396" s="12"/>
      <c r="F396" s="3"/>
      <c r="G396" s="5" t="s">
        <v>38</v>
      </c>
      <c r="H396" s="21" t="str">
        <f t="shared" si="40"/>
        <v/>
      </c>
      <c r="I396" s="21" t="str">
        <f t="shared" si="42"/>
        <v/>
      </c>
      <c r="J396" s="21" t="s">
        <v>39</v>
      </c>
      <c r="K396" s="24"/>
      <c r="L396" s="21" t="str">
        <f t="shared" si="41"/>
        <v/>
      </c>
      <c r="M396" s="24"/>
      <c r="N396" s="24"/>
      <c r="O396" s="21" t="str">
        <f t="shared" si="43"/>
        <v/>
      </c>
      <c r="P396" s="21" t="str">
        <f t="shared" si="44"/>
        <v/>
      </c>
      <c r="Q396" s="18">
        <f t="shared" si="45"/>
        <v>1</v>
      </c>
      <c r="R396" s="1">
        <f t="shared" si="46"/>
        <v>7</v>
      </c>
      <c r="S396" s="1">
        <f t="shared" si="47"/>
        <v>1</v>
      </c>
      <c r="T396" s="1">
        <f>COUNTIF(【編集不可】祝日一覧!$B$1:$B$23,$E396)</f>
        <v>0</v>
      </c>
      <c r="U396" s="1">
        <f>COUNTIF(【編集不可】祝日一覧!$B$1:$B$23,$Q396)</f>
        <v>0</v>
      </c>
      <c r="V396" s="1" t="str">
        <f ca="1">$B396&amp;"-"&amp;COUNTIF($B$13:INDIRECT("B"&amp;12+A396),B396)</f>
        <v>-0</v>
      </c>
    </row>
    <row r="397" spans="1:22" ht="21.75" customHeight="1" x14ac:dyDescent="0.25">
      <c r="A397" s="4">
        <v>385</v>
      </c>
      <c r="B397" s="9"/>
      <c r="C397" s="23"/>
      <c r="D397" s="12"/>
      <c r="E397" s="12"/>
      <c r="F397" s="3"/>
      <c r="G397" s="5" t="s">
        <v>38</v>
      </c>
      <c r="H397" s="21" t="str">
        <f t="shared" ref="H397:H460" si="48">IF($E397="","",IF($R397=7,"休日",IF(AND($T397=1,$S397=7),"休日",IF(AND($R397=1,$U397=1),"休日",IF(AND($T397=1,$U397=1),"休日","平日")))))</f>
        <v/>
      </c>
      <c r="I397" s="21" t="str">
        <f t="shared" si="42"/>
        <v/>
      </c>
      <c r="J397" s="21" t="s">
        <v>39</v>
      </c>
      <c r="K397" s="24"/>
      <c r="L397" s="21" t="str">
        <f t="shared" ref="L397:L460" si="49">IF($B397="","","～")</f>
        <v/>
      </c>
      <c r="M397" s="24"/>
      <c r="N397" s="24"/>
      <c r="O397" s="21" t="str">
        <f t="shared" si="43"/>
        <v/>
      </c>
      <c r="P397" s="21" t="str">
        <f t="shared" si="44"/>
        <v/>
      </c>
      <c r="Q397" s="18">
        <f t="shared" si="45"/>
        <v>1</v>
      </c>
      <c r="R397" s="1">
        <f t="shared" si="46"/>
        <v>7</v>
      </c>
      <c r="S397" s="1">
        <f t="shared" si="47"/>
        <v>1</v>
      </c>
      <c r="T397" s="1">
        <f>COUNTIF(【編集不可】祝日一覧!$B$1:$B$23,$E397)</f>
        <v>0</v>
      </c>
      <c r="U397" s="1">
        <f>COUNTIF(【編集不可】祝日一覧!$B$1:$B$23,$Q397)</f>
        <v>0</v>
      </c>
      <c r="V397" s="1" t="str">
        <f ca="1">$B397&amp;"-"&amp;COUNTIF($B$13:INDIRECT("B"&amp;12+A397),B397)</f>
        <v>-0</v>
      </c>
    </row>
    <row r="398" spans="1:22" ht="21.75" customHeight="1" x14ac:dyDescent="0.25">
      <c r="A398" s="4">
        <v>386</v>
      </c>
      <c r="B398" s="9"/>
      <c r="C398" s="23"/>
      <c r="D398" s="12"/>
      <c r="E398" s="12"/>
      <c r="F398" s="3"/>
      <c r="G398" s="5" t="s">
        <v>38</v>
      </c>
      <c r="H398" s="21" t="str">
        <f t="shared" si="48"/>
        <v/>
      </c>
      <c r="I398" s="21" t="str">
        <f t="shared" ref="I398:I461" si="50">IF($F398="","",IF($H398="平日",2*$F398,IF($H398="休日",1*$F398,"")))</f>
        <v/>
      </c>
      <c r="J398" s="21" t="s">
        <v>39</v>
      </c>
      <c r="K398" s="24"/>
      <c r="L398" s="21" t="str">
        <f t="shared" si="49"/>
        <v/>
      </c>
      <c r="M398" s="24"/>
      <c r="N398" s="24"/>
      <c r="O398" s="21" t="str">
        <f t="shared" ref="O398:O461" si="51">IF(AND($K398="",$M398="",$N398=""),"",IF($N398="",$M398-$K398+1,IF(AND($K398="",$M398=""),LEN(TRIM(N398))-LEN(SUBSTITUTE(TRIM(N398),",",""))+1,$M398-$K398+1+LEN(TRIM(N398))-LEN(SUBSTITUTE(TRIM(N398),",",""))+1)))</f>
        <v/>
      </c>
      <c r="P398" s="21" t="str">
        <f t="shared" ref="P398:P461" si="52">IFERROR($I398-$O398,"")</f>
        <v/>
      </c>
      <c r="Q398" s="18">
        <f t="shared" ref="Q398:Q461" si="53">$E398+1</f>
        <v>1</v>
      </c>
      <c r="R398" s="1">
        <f t="shared" ref="R398:R461" si="54">WEEKDAY($E398,1)</f>
        <v>7</v>
      </c>
      <c r="S398" s="1">
        <f t="shared" ref="S398:S461" si="55">WEEKDAY($Q398,1)</f>
        <v>1</v>
      </c>
      <c r="T398" s="1">
        <f>COUNTIF(【編集不可】祝日一覧!$B$1:$B$23,$E398)</f>
        <v>0</v>
      </c>
      <c r="U398" s="1">
        <f>COUNTIF(【編集不可】祝日一覧!$B$1:$B$23,$Q398)</f>
        <v>0</v>
      </c>
      <c r="V398" s="1" t="str">
        <f ca="1">$B398&amp;"-"&amp;COUNTIF($B$13:INDIRECT("B"&amp;12+A398),B398)</f>
        <v>-0</v>
      </c>
    </row>
    <row r="399" spans="1:22" ht="21.75" customHeight="1" x14ac:dyDescent="0.25">
      <c r="A399" s="4">
        <v>387</v>
      </c>
      <c r="B399" s="9"/>
      <c r="C399" s="23"/>
      <c r="D399" s="12"/>
      <c r="E399" s="12"/>
      <c r="F399" s="3"/>
      <c r="G399" s="5" t="s">
        <v>38</v>
      </c>
      <c r="H399" s="21" t="str">
        <f t="shared" si="48"/>
        <v/>
      </c>
      <c r="I399" s="21" t="str">
        <f t="shared" si="50"/>
        <v/>
      </c>
      <c r="J399" s="21" t="s">
        <v>39</v>
      </c>
      <c r="K399" s="24"/>
      <c r="L399" s="21" t="str">
        <f t="shared" si="49"/>
        <v/>
      </c>
      <c r="M399" s="24"/>
      <c r="N399" s="24"/>
      <c r="O399" s="21" t="str">
        <f t="shared" si="51"/>
        <v/>
      </c>
      <c r="P399" s="21" t="str">
        <f t="shared" si="52"/>
        <v/>
      </c>
      <c r="Q399" s="18">
        <f t="shared" si="53"/>
        <v>1</v>
      </c>
      <c r="R399" s="1">
        <f t="shared" si="54"/>
        <v>7</v>
      </c>
      <c r="S399" s="1">
        <f t="shared" si="55"/>
        <v>1</v>
      </c>
      <c r="T399" s="1">
        <f>COUNTIF(【編集不可】祝日一覧!$B$1:$B$23,$E399)</f>
        <v>0</v>
      </c>
      <c r="U399" s="1">
        <f>COUNTIF(【編集不可】祝日一覧!$B$1:$B$23,$Q399)</f>
        <v>0</v>
      </c>
      <c r="V399" s="1" t="str">
        <f ca="1">$B399&amp;"-"&amp;COUNTIF($B$13:INDIRECT("B"&amp;12+A399),B399)</f>
        <v>-0</v>
      </c>
    </row>
    <row r="400" spans="1:22" ht="21.75" customHeight="1" x14ac:dyDescent="0.25">
      <c r="A400" s="4">
        <v>388</v>
      </c>
      <c r="B400" s="9"/>
      <c r="C400" s="23"/>
      <c r="D400" s="12"/>
      <c r="E400" s="12"/>
      <c r="F400" s="3"/>
      <c r="G400" s="5" t="s">
        <v>38</v>
      </c>
      <c r="H400" s="21" t="str">
        <f t="shared" si="48"/>
        <v/>
      </c>
      <c r="I400" s="21" t="str">
        <f t="shared" si="50"/>
        <v/>
      </c>
      <c r="J400" s="21" t="s">
        <v>39</v>
      </c>
      <c r="K400" s="24"/>
      <c r="L400" s="21" t="str">
        <f t="shared" si="49"/>
        <v/>
      </c>
      <c r="M400" s="24"/>
      <c r="N400" s="24"/>
      <c r="O400" s="21" t="str">
        <f t="shared" si="51"/>
        <v/>
      </c>
      <c r="P400" s="21" t="str">
        <f t="shared" si="52"/>
        <v/>
      </c>
      <c r="Q400" s="18">
        <f t="shared" si="53"/>
        <v>1</v>
      </c>
      <c r="R400" s="1">
        <f t="shared" si="54"/>
        <v>7</v>
      </c>
      <c r="S400" s="1">
        <f t="shared" si="55"/>
        <v>1</v>
      </c>
      <c r="T400" s="1">
        <f>COUNTIF(【編集不可】祝日一覧!$B$1:$B$23,$E400)</f>
        <v>0</v>
      </c>
      <c r="U400" s="1">
        <f>COUNTIF(【編集不可】祝日一覧!$B$1:$B$23,$Q400)</f>
        <v>0</v>
      </c>
      <c r="V400" s="1" t="str">
        <f ca="1">$B400&amp;"-"&amp;COUNTIF($B$13:INDIRECT("B"&amp;12+A400),B400)</f>
        <v>-0</v>
      </c>
    </row>
    <row r="401" spans="1:22" ht="21.75" customHeight="1" x14ac:dyDescent="0.25">
      <c r="A401" s="4">
        <v>389</v>
      </c>
      <c r="B401" s="9"/>
      <c r="C401" s="23"/>
      <c r="D401" s="12"/>
      <c r="E401" s="12"/>
      <c r="F401" s="3"/>
      <c r="G401" s="5" t="s">
        <v>38</v>
      </c>
      <c r="H401" s="21" t="str">
        <f t="shared" si="48"/>
        <v/>
      </c>
      <c r="I401" s="21" t="str">
        <f t="shared" si="50"/>
        <v/>
      </c>
      <c r="J401" s="21" t="s">
        <v>39</v>
      </c>
      <c r="K401" s="24"/>
      <c r="L401" s="21" t="str">
        <f t="shared" si="49"/>
        <v/>
      </c>
      <c r="M401" s="24"/>
      <c r="N401" s="24"/>
      <c r="O401" s="21" t="str">
        <f t="shared" si="51"/>
        <v/>
      </c>
      <c r="P401" s="21" t="str">
        <f t="shared" si="52"/>
        <v/>
      </c>
      <c r="Q401" s="18">
        <f t="shared" si="53"/>
        <v>1</v>
      </c>
      <c r="R401" s="1">
        <f t="shared" si="54"/>
        <v>7</v>
      </c>
      <c r="S401" s="1">
        <f t="shared" si="55"/>
        <v>1</v>
      </c>
      <c r="T401" s="1">
        <f>COUNTIF(【編集不可】祝日一覧!$B$1:$B$23,$E401)</f>
        <v>0</v>
      </c>
      <c r="U401" s="1">
        <f>COUNTIF(【編集不可】祝日一覧!$B$1:$B$23,$Q401)</f>
        <v>0</v>
      </c>
      <c r="V401" s="1" t="str">
        <f ca="1">$B401&amp;"-"&amp;COUNTIF($B$13:INDIRECT("B"&amp;12+A401),B401)</f>
        <v>-0</v>
      </c>
    </row>
    <row r="402" spans="1:22" ht="21.75" customHeight="1" x14ac:dyDescent="0.25">
      <c r="A402" s="4">
        <v>390</v>
      </c>
      <c r="B402" s="9"/>
      <c r="C402" s="23"/>
      <c r="D402" s="12"/>
      <c r="E402" s="12"/>
      <c r="F402" s="3"/>
      <c r="G402" s="5" t="s">
        <v>38</v>
      </c>
      <c r="H402" s="21" t="str">
        <f t="shared" si="48"/>
        <v/>
      </c>
      <c r="I402" s="21" t="str">
        <f t="shared" si="50"/>
        <v/>
      </c>
      <c r="J402" s="21" t="s">
        <v>39</v>
      </c>
      <c r="K402" s="24"/>
      <c r="L402" s="21" t="str">
        <f t="shared" si="49"/>
        <v/>
      </c>
      <c r="M402" s="24"/>
      <c r="N402" s="24"/>
      <c r="O402" s="21" t="str">
        <f t="shared" si="51"/>
        <v/>
      </c>
      <c r="P402" s="21" t="str">
        <f t="shared" si="52"/>
        <v/>
      </c>
      <c r="Q402" s="18">
        <f t="shared" si="53"/>
        <v>1</v>
      </c>
      <c r="R402" s="1">
        <f t="shared" si="54"/>
        <v>7</v>
      </c>
      <c r="S402" s="1">
        <f t="shared" si="55"/>
        <v>1</v>
      </c>
      <c r="T402" s="1">
        <f>COUNTIF(【編集不可】祝日一覧!$B$1:$B$23,$E402)</f>
        <v>0</v>
      </c>
      <c r="U402" s="1">
        <f>COUNTIF(【編集不可】祝日一覧!$B$1:$B$23,$Q402)</f>
        <v>0</v>
      </c>
      <c r="V402" s="1" t="str">
        <f ca="1">$B402&amp;"-"&amp;COUNTIF($B$13:INDIRECT("B"&amp;12+A402),B402)</f>
        <v>-0</v>
      </c>
    </row>
    <row r="403" spans="1:22" ht="21.75" customHeight="1" x14ac:dyDescent="0.25">
      <c r="A403" s="4">
        <v>391</v>
      </c>
      <c r="B403" s="9"/>
      <c r="C403" s="23"/>
      <c r="D403" s="12"/>
      <c r="E403" s="12"/>
      <c r="F403" s="3"/>
      <c r="G403" s="5" t="s">
        <v>38</v>
      </c>
      <c r="H403" s="21" t="str">
        <f t="shared" si="48"/>
        <v/>
      </c>
      <c r="I403" s="21" t="str">
        <f t="shared" si="50"/>
        <v/>
      </c>
      <c r="J403" s="21" t="s">
        <v>39</v>
      </c>
      <c r="K403" s="24"/>
      <c r="L403" s="21" t="str">
        <f t="shared" si="49"/>
        <v/>
      </c>
      <c r="M403" s="24"/>
      <c r="N403" s="24"/>
      <c r="O403" s="21" t="str">
        <f t="shared" si="51"/>
        <v/>
      </c>
      <c r="P403" s="21" t="str">
        <f t="shared" si="52"/>
        <v/>
      </c>
      <c r="Q403" s="18">
        <f t="shared" si="53"/>
        <v>1</v>
      </c>
      <c r="R403" s="1">
        <f t="shared" si="54"/>
        <v>7</v>
      </c>
      <c r="S403" s="1">
        <f t="shared" si="55"/>
        <v>1</v>
      </c>
      <c r="T403" s="1">
        <f>COUNTIF(【編集不可】祝日一覧!$B$1:$B$23,$E403)</f>
        <v>0</v>
      </c>
      <c r="U403" s="1">
        <f>COUNTIF(【編集不可】祝日一覧!$B$1:$B$23,$Q403)</f>
        <v>0</v>
      </c>
      <c r="V403" s="1" t="str">
        <f ca="1">$B403&amp;"-"&amp;COUNTIF($B$13:INDIRECT("B"&amp;12+A403),B403)</f>
        <v>-0</v>
      </c>
    </row>
    <row r="404" spans="1:22" ht="21.75" customHeight="1" x14ac:dyDescent="0.25">
      <c r="A404" s="4">
        <v>392</v>
      </c>
      <c r="B404" s="9"/>
      <c r="C404" s="23"/>
      <c r="D404" s="12"/>
      <c r="E404" s="12"/>
      <c r="F404" s="3"/>
      <c r="G404" s="5" t="s">
        <v>38</v>
      </c>
      <c r="H404" s="21" t="str">
        <f t="shared" si="48"/>
        <v/>
      </c>
      <c r="I404" s="21" t="str">
        <f t="shared" si="50"/>
        <v/>
      </c>
      <c r="J404" s="21" t="s">
        <v>39</v>
      </c>
      <c r="K404" s="24"/>
      <c r="L404" s="21" t="str">
        <f t="shared" si="49"/>
        <v/>
      </c>
      <c r="M404" s="24"/>
      <c r="N404" s="24"/>
      <c r="O404" s="21" t="str">
        <f t="shared" si="51"/>
        <v/>
      </c>
      <c r="P404" s="21" t="str">
        <f t="shared" si="52"/>
        <v/>
      </c>
      <c r="Q404" s="18">
        <f t="shared" si="53"/>
        <v>1</v>
      </c>
      <c r="R404" s="1">
        <f t="shared" si="54"/>
        <v>7</v>
      </c>
      <c r="S404" s="1">
        <f t="shared" si="55"/>
        <v>1</v>
      </c>
      <c r="T404" s="1">
        <f>COUNTIF(【編集不可】祝日一覧!$B$1:$B$23,$E404)</f>
        <v>0</v>
      </c>
      <c r="U404" s="1">
        <f>COUNTIF(【編集不可】祝日一覧!$B$1:$B$23,$Q404)</f>
        <v>0</v>
      </c>
      <c r="V404" s="1" t="str">
        <f ca="1">$B404&amp;"-"&amp;COUNTIF($B$13:INDIRECT("B"&amp;12+A404),B404)</f>
        <v>-0</v>
      </c>
    </row>
    <row r="405" spans="1:22" ht="21.75" customHeight="1" x14ac:dyDescent="0.25">
      <c r="A405" s="4">
        <v>393</v>
      </c>
      <c r="B405" s="9"/>
      <c r="C405" s="23"/>
      <c r="D405" s="12"/>
      <c r="E405" s="12"/>
      <c r="F405" s="3"/>
      <c r="G405" s="5" t="s">
        <v>38</v>
      </c>
      <c r="H405" s="21" t="str">
        <f t="shared" si="48"/>
        <v/>
      </c>
      <c r="I405" s="21" t="str">
        <f t="shared" si="50"/>
        <v/>
      </c>
      <c r="J405" s="21" t="s">
        <v>39</v>
      </c>
      <c r="K405" s="24"/>
      <c r="L405" s="21" t="str">
        <f t="shared" si="49"/>
        <v/>
      </c>
      <c r="M405" s="24"/>
      <c r="N405" s="24"/>
      <c r="O405" s="21" t="str">
        <f t="shared" si="51"/>
        <v/>
      </c>
      <c r="P405" s="21" t="str">
        <f t="shared" si="52"/>
        <v/>
      </c>
      <c r="Q405" s="18">
        <f t="shared" si="53"/>
        <v>1</v>
      </c>
      <c r="R405" s="1">
        <f t="shared" si="54"/>
        <v>7</v>
      </c>
      <c r="S405" s="1">
        <f t="shared" si="55"/>
        <v>1</v>
      </c>
      <c r="T405" s="1">
        <f>COUNTIF(【編集不可】祝日一覧!$B$1:$B$23,$E405)</f>
        <v>0</v>
      </c>
      <c r="U405" s="1">
        <f>COUNTIF(【編集不可】祝日一覧!$B$1:$B$23,$Q405)</f>
        <v>0</v>
      </c>
      <c r="V405" s="1" t="str">
        <f ca="1">$B405&amp;"-"&amp;COUNTIF($B$13:INDIRECT("B"&amp;12+A405),B405)</f>
        <v>-0</v>
      </c>
    </row>
    <row r="406" spans="1:22" ht="21.75" customHeight="1" x14ac:dyDescent="0.25">
      <c r="A406" s="4">
        <v>394</v>
      </c>
      <c r="B406" s="9"/>
      <c r="C406" s="23"/>
      <c r="D406" s="12"/>
      <c r="E406" s="12"/>
      <c r="F406" s="3"/>
      <c r="G406" s="5" t="s">
        <v>38</v>
      </c>
      <c r="H406" s="21" t="str">
        <f t="shared" si="48"/>
        <v/>
      </c>
      <c r="I406" s="21" t="str">
        <f t="shared" si="50"/>
        <v/>
      </c>
      <c r="J406" s="21" t="s">
        <v>39</v>
      </c>
      <c r="K406" s="24"/>
      <c r="L406" s="21" t="str">
        <f t="shared" si="49"/>
        <v/>
      </c>
      <c r="M406" s="24"/>
      <c r="N406" s="24"/>
      <c r="O406" s="21" t="str">
        <f t="shared" si="51"/>
        <v/>
      </c>
      <c r="P406" s="21" t="str">
        <f t="shared" si="52"/>
        <v/>
      </c>
      <c r="Q406" s="18">
        <f t="shared" si="53"/>
        <v>1</v>
      </c>
      <c r="R406" s="1">
        <f t="shared" si="54"/>
        <v>7</v>
      </c>
      <c r="S406" s="1">
        <f t="shared" si="55"/>
        <v>1</v>
      </c>
      <c r="T406" s="1">
        <f>COUNTIF(【編集不可】祝日一覧!$B$1:$B$23,$E406)</f>
        <v>0</v>
      </c>
      <c r="U406" s="1">
        <f>COUNTIF(【編集不可】祝日一覧!$B$1:$B$23,$Q406)</f>
        <v>0</v>
      </c>
      <c r="V406" s="1" t="str">
        <f ca="1">$B406&amp;"-"&amp;COUNTIF($B$13:INDIRECT("B"&amp;12+A406),B406)</f>
        <v>-0</v>
      </c>
    </row>
    <row r="407" spans="1:22" ht="21.75" customHeight="1" x14ac:dyDescent="0.25">
      <c r="A407" s="4">
        <v>395</v>
      </c>
      <c r="B407" s="9"/>
      <c r="C407" s="23"/>
      <c r="D407" s="12"/>
      <c r="E407" s="12"/>
      <c r="F407" s="3"/>
      <c r="G407" s="5" t="s">
        <v>38</v>
      </c>
      <c r="H407" s="21" t="str">
        <f t="shared" si="48"/>
        <v/>
      </c>
      <c r="I407" s="21" t="str">
        <f t="shared" si="50"/>
        <v/>
      </c>
      <c r="J407" s="21" t="s">
        <v>39</v>
      </c>
      <c r="K407" s="24"/>
      <c r="L407" s="21" t="str">
        <f t="shared" si="49"/>
        <v/>
      </c>
      <c r="M407" s="24"/>
      <c r="N407" s="24"/>
      <c r="O407" s="21" t="str">
        <f t="shared" si="51"/>
        <v/>
      </c>
      <c r="P407" s="21" t="str">
        <f t="shared" si="52"/>
        <v/>
      </c>
      <c r="Q407" s="18">
        <f t="shared" si="53"/>
        <v>1</v>
      </c>
      <c r="R407" s="1">
        <f t="shared" si="54"/>
        <v>7</v>
      </c>
      <c r="S407" s="1">
        <f t="shared" si="55"/>
        <v>1</v>
      </c>
      <c r="T407" s="1">
        <f>COUNTIF(【編集不可】祝日一覧!$B$1:$B$23,$E407)</f>
        <v>0</v>
      </c>
      <c r="U407" s="1">
        <f>COUNTIF(【編集不可】祝日一覧!$B$1:$B$23,$Q407)</f>
        <v>0</v>
      </c>
      <c r="V407" s="1" t="str">
        <f ca="1">$B407&amp;"-"&amp;COUNTIF($B$13:INDIRECT("B"&amp;12+A407),B407)</f>
        <v>-0</v>
      </c>
    </row>
    <row r="408" spans="1:22" ht="21.75" customHeight="1" x14ac:dyDescent="0.25">
      <c r="A408" s="4">
        <v>396</v>
      </c>
      <c r="B408" s="9"/>
      <c r="C408" s="23"/>
      <c r="D408" s="12"/>
      <c r="E408" s="12"/>
      <c r="F408" s="3"/>
      <c r="G408" s="5" t="s">
        <v>38</v>
      </c>
      <c r="H408" s="21" t="str">
        <f t="shared" si="48"/>
        <v/>
      </c>
      <c r="I408" s="21" t="str">
        <f t="shared" si="50"/>
        <v/>
      </c>
      <c r="J408" s="21" t="s">
        <v>39</v>
      </c>
      <c r="K408" s="24"/>
      <c r="L408" s="21" t="str">
        <f t="shared" si="49"/>
        <v/>
      </c>
      <c r="M408" s="24"/>
      <c r="N408" s="24"/>
      <c r="O408" s="21" t="str">
        <f t="shared" si="51"/>
        <v/>
      </c>
      <c r="P408" s="21" t="str">
        <f t="shared" si="52"/>
        <v/>
      </c>
      <c r="Q408" s="18">
        <f t="shared" si="53"/>
        <v>1</v>
      </c>
      <c r="R408" s="1">
        <f t="shared" si="54"/>
        <v>7</v>
      </c>
      <c r="S408" s="1">
        <f t="shared" si="55"/>
        <v>1</v>
      </c>
      <c r="T408" s="1">
        <f>COUNTIF(【編集不可】祝日一覧!$B$1:$B$23,$E408)</f>
        <v>0</v>
      </c>
      <c r="U408" s="1">
        <f>COUNTIF(【編集不可】祝日一覧!$B$1:$B$23,$Q408)</f>
        <v>0</v>
      </c>
      <c r="V408" s="1" t="str">
        <f ca="1">$B408&amp;"-"&amp;COUNTIF($B$13:INDIRECT("B"&amp;12+A408),B408)</f>
        <v>-0</v>
      </c>
    </row>
    <row r="409" spans="1:22" ht="21.75" customHeight="1" x14ac:dyDescent="0.25">
      <c r="A409" s="4">
        <v>397</v>
      </c>
      <c r="B409" s="9"/>
      <c r="C409" s="23"/>
      <c r="D409" s="12"/>
      <c r="E409" s="12"/>
      <c r="F409" s="3"/>
      <c r="G409" s="5" t="s">
        <v>38</v>
      </c>
      <c r="H409" s="21" t="str">
        <f t="shared" si="48"/>
        <v/>
      </c>
      <c r="I409" s="21" t="str">
        <f t="shared" si="50"/>
        <v/>
      </c>
      <c r="J409" s="21" t="s">
        <v>39</v>
      </c>
      <c r="K409" s="24"/>
      <c r="L409" s="21" t="str">
        <f t="shared" si="49"/>
        <v/>
      </c>
      <c r="M409" s="24"/>
      <c r="N409" s="24"/>
      <c r="O409" s="21" t="str">
        <f t="shared" si="51"/>
        <v/>
      </c>
      <c r="P409" s="21" t="str">
        <f t="shared" si="52"/>
        <v/>
      </c>
      <c r="Q409" s="18">
        <f t="shared" si="53"/>
        <v>1</v>
      </c>
      <c r="R409" s="1">
        <f t="shared" si="54"/>
        <v>7</v>
      </c>
      <c r="S409" s="1">
        <f t="shared" si="55"/>
        <v>1</v>
      </c>
      <c r="T409" s="1">
        <f>COUNTIF(【編集不可】祝日一覧!$B$1:$B$23,$E409)</f>
        <v>0</v>
      </c>
      <c r="U409" s="1">
        <f>COUNTIF(【編集不可】祝日一覧!$B$1:$B$23,$Q409)</f>
        <v>0</v>
      </c>
      <c r="V409" s="1" t="str">
        <f ca="1">$B409&amp;"-"&amp;COUNTIF($B$13:INDIRECT("B"&amp;12+A409),B409)</f>
        <v>-0</v>
      </c>
    </row>
    <row r="410" spans="1:22" ht="21.75" customHeight="1" x14ac:dyDescent="0.25">
      <c r="A410" s="4">
        <v>398</v>
      </c>
      <c r="B410" s="9"/>
      <c r="C410" s="23"/>
      <c r="D410" s="12"/>
      <c r="E410" s="12"/>
      <c r="F410" s="3"/>
      <c r="G410" s="5" t="s">
        <v>38</v>
      </c>
      <c r="H410" s="21" t="str">
        <f t="shared" si="48"/>
        <v/>
      </c>
      <c r="I410" s="21" t="str">
        <f t="shared" si="50"/>
        <v/>
      </c>
      <c r="J410" s="21" t="s">
        <v>39</v>
      </c>
      <c r="K410" s="24"/>
      <c r="L410" s="21" t="str">
        <f t="shared" si="49"/>
        <v/>
      </c>
      <c r="M410" s="24"/>
      <c r="N410" s="24"/>
      <c r="O410" s="21" t="str">
        <f t="shared" si="51"/>
        <v/>
      </c>
      <c r="P410" s="21" t="str">
        <f t="shared" si="52"/>
        <v/>
      </c>
      <c r="Q410" s="18">
        <f t="shared" si="53"/>
        <v>1</v>
      </c>
      <c r="R410" s="1">
        <f t="shared" si="54"/>
        <v>7</v>
      </c>
      <c r="S410" s="1">
        <f t="shared" si="55"/>
        <v>1</v>
      </c>
      <c r="T410" s="1">
        <f>COUNTIF(【編集不可】祝日一覧!$B$1:$B$23,$E410)</f>
        <v>0</v>
      </c>
      <c r="U410" s="1">
        <f>COUNTIF(【編集不可】祝日一覧!$B$1:$B$23,$Q410)</f>
        <v>0</v>
      </c>
      <c r="V410" s="1" t="str">
        <f ca="1">$B410&amp;"-"&amp;COUNTIF($B$13:INDIRECT("B"&amp;12+A410),B410)</f>
        <v>-0</v>
      </c>
    </row>
    <row r="411" spans="1:22" ht="21.75" customHeight="1" x14ac:dyDescent="0.25">
      <c r="A411" s="4">
        <v>399</v>
      </c>
      <c r="B411" s="9"/>
      <c r="C411" s="23"/>
      <c r="D411" s="12"/>
      <c r="E411" s="12"/>
      <c r="F411" s="3"/>
      <c r="G411" s="5" t="s">
        <v>38</v>
      </c>
      <c r="H411" s="21" t="str">
        <f t="shared" si="48"/>
        <v/>
      </c>
      <c r="I411" s="21" t="str">
        <f t="shared" si="50"/>
        <v/>
      </c>
      <c r="J411" s="21" t="s">
        <v>39</v>
      </c>
      <c r="K411" s="24"/>
      <c r="L411" s="21" t="str">
        <f t="shared" si="49"/>
        <v/>
      </c>
      <c r="M411" s="24"/>
      <c r="N411" s="24"/>
      <c r="O411" s="21" t="str">
        <f t="shared" si="51"/>
        <v/>
      </c>
      <c r="P411" s="21" t="str">
        <f t="shared" si="52"/>
        <v/>
      </c>
      <c r="Q411" s="18">
        <f t="shared" si="53"/>
        <v>1</v>
      </c>
      <c r="R411" s="1">
        <f t="shared" si="54"/>
        <v>7</v>
      </c>
      <c r="S411" s="1">
        <f t="shared" si="55"/>
        <v>1</v>
      </c>
      <c r="T411" s="1">
        <f>COUNTIF(【編集不可】祝日一覧!$B$1:$B$23,$E411)</f>
        <v>0</v>
      </c>
      <c r="U411" s="1">
        <f>COUNTIF(【編集不可】祝日一覧!$B$1:$B$23,$Q411)</f>
        <v>0</v>
      </c>
      <c r="V411" s="1" t="str">
        <f ca="1">$B411&amp;"-"&amp;COUNTIF($B$13:INDIRECT("B"&amp;12+A411),B411)</f>
        <v>-0</v>
      </c>
    </row>
    <row r="412" spans="1:22" ht="21.75" customHeight="1" x14ac:dyDescent="0.25">
      <c r="A412" s="4">
        <v>400</v>
      </c>
      <c r="B412" s="9"/>
      <c r="C412" s="23"/>
      <c r="D412" s="12"/>
      <c r="E412" s="12"/>
      <c r="F412" s="3"/>
      <c r="G412" s="5" t="s">
        <v>38</v>
      </c>
      <c r="H412" s="21" t="str">
        <f t="shared" si="48"/>
        <v/>
      </c>
      <c r="I412" s="21" t="str">
        <f t="shared" si="50"/>
        <v/>
      </c>
      <c r="J412" s="21" t="s">
        <v>39</v>
      </c>
      <c r="K412" s="24"/>
      <c r="L412" s="21" t="str">
        <f t="shared" si="49"/>
        <v/>
      </c>
      <c r="M412" s="24"/>
      <c r="N412" s="24"/>
      <c r="O412" s="21" t="str">
        <f t="shared" si="51"/>
        <v/>
      </c>
      <c r="P412" s="21" t="str">
        <f t="shared" si="52"/>
        <v/>
      </c>
      <c r="Q412" s="18">
        <f t="shared" si="53"/>
        <v>1</v>
      </c>
      <c r="R412" s="1">
        <f t="shared" si="54"/>
        <v>7</v>
      </c>
      <c r="S412" s="1">
        <f t="shared" si="55"/>
        <v>1</v>
      </c>
      <c r="T412" s="1">
        <f>COUNTIF(【編集不可】祝日一覧!$B$1:$B$23,$E412)</f>
        <v>0</v>
      </c>
      <c r="U412" s="1">
        <f>COUNTIF(【編集不可】祝日一覧!$B$1:$B$23,$Q412)</f>
        <v>0</v>
      </c>
      <c r="V412" s="1" t="str">
        <f ca="1">$B412&amp;"-"&amp;COUNTIF($B$13:INDIRECT("B"&amp;12+A412),B412)</f>
        <v>-0</v>
      </c>
    </row>
    <row r="413" spans="1:22" ht="21.75" customHeight="1" x14ac:dyDescent="0.25">
      <c r="A413" s="4">
        <v>401</v>
      </c>
      <c r="B413" s="9"/>
      <c r="C413" s="23"/>
      <c r="D413" s="12"/>
      <c r="E413" s="12"/>
      <c r="F413" s="3"/>
      <c r="G413" s="5" t="s">
        <v>38</v>
      </c>
      <c r="H413" s="21" t="str">
        <f t="shared" si="48"/>
        <v/>
      </c>
      <c r="I413" s="21" t="str">
        <f t="shared" si="50"/>
        <v/>
      </c>
      <c r="J413" s="21" t="s">
        <v>39</v>
      </c>
      <c r="K413" s="24"/>
      <c r="L413" s="21" t="str">
        <f t="shared" si="49"/>
        <v/>
      </c>
      <c r="M413" s="24"/>
      <c r="N413" s="24"/>
      <c r="O413" s="21" t="str">
        <f t="shared" si="51"/>
        <v/>
      </c>
      <c r="P413" s="21" t="str">
        <f t="shared" si="52"/>
        <v/>
      </c>
      <c r="Q413" s="18">
        <f t="shared" si="53"/>
        <v>1</v>
      </c>
      <c r="R413" s="1">
        <f t="shared" si="54"/>
        <v>7</v>
      </c>
      <c r="S413" s="1">
        <f t="shared" si="55"/>
        <v>1</v>
      </c>
      <c r="T413" s="1">
        <f>COUNTIF(【編集不可】祝日一覧!$B$1:$B$23,$E413)</f>
        <v>0</v>
      </c>
      <c r="U413" s="1">
        <f>COUNTIF(【編集不可】祝日一覧!$B$1:$B$23,$Q413)</f>
        <v>0</v>
      </c>
      <c r="V413" s="1" t="str">
        <f ca="1">$B413&amp;"-"&amp;COUNTIF($B$13:INDIRECT("B"&amp;12+A413),B413)</f>
        <v>-0</v>
      </c>
    </row>
    <row r="414" spans="1:22" ht="21.75" customHeight="1" x14ac:dyDescent="0.25">
      <c r="A414" s="4">
        <v>402</v>
      </c>
      <c r="B414" s="9"/>
      <c r="C414" s="23"/>
      <c r="D414" s="12"/>
      <c r="E414" s="12"/>
      <c r="F414" s="3"/>
      <c r="G414" s="5" t="s">
        <v>38</v>
      </c>
      <c r="H414" s="21" t="str">
        <f t="shared" si="48"/>
        <v/>
      </c>
      <c r="I414" s="21" t="str">
        <f t="shared" si="50"/>
        <v/>
      </c>
      <c r="J414" s="21" t="s">
        <v>39</v>
      </c>
      <c r="K414" s="24"/>
      <c r="L414" s="21" t="str">
        <f t="shared" si="49"/>
        <v/>
      </c>
      <c r="M414" s="24"/>
      <c r="N414" s="24"/>
      <c r="O414" s="21" t="str">
        <f t="shared" si="51"/>
        <v/>
      </c>
      <c r="P414" s="21" t="str">
        <f t="shared" si="52"/>
        <v/>
      </c>
      <c r="Q414" s="18">
        <f t="shared" si="53"/>
        <v>1</v>
      </c>
      <c r="R414" s="1">
        <f t="shared" si="54"/>
        <v>7</v>
      </c>
      <c r="S414" s="1">
        <f t="shared" si="55"/>
        <v>1</v>
      </c>
      <c r="T414" s="1">
        <f>COUNTIF(【編集不可】祝日一覧!$B$1:$B$23,$E414)</f>
        <v>0</v>
      </c>
      <c r="U414" s="1">
        <f>COUNTIF(【編集不可】祝日一覧!$B$1:$B$23,$Q414)</f>
        <v>0</v>
      </c>
      <c r="V414" s="1" t="str">
        <f ca="1">$B414&amp;"-"&amp;COUNTIF($B$13:INDIRECT("B"&amp;12+A414),B414)</f>
        <v>-0</v>
      </c>
    </row>
    <row r="415" spans="1:22" ht="21.75" customHeight="1" x14ac:dyDescent="0.25">
      <c r="A415" s="4">
        <v>403</v>
      </c>
      <c r="B415" s="9"/>
      <c r="C415" s="23"/>
      <c r="D415" s="12"/>
      <c r="E415" s="12"/>
      <c r="F415" s="3"/>
      <c r="G415" s="5" t="s">
        <v>38</v>
      </c>
      <c r="H415" s="21" t="str">
        <f t="shared" si="48"/>
        <v/>
      </c>
      <c r="I415" s="21" t="str">
        <f t="shared" si="50"/>
        <v/>
      </c>
      <c r="J415" s="21" t="s">
        <v>39</v>
      </c>
      <c r="K415" s="24"/>
      <c r="L415" s="21" t="str">
        <f t="shared" si="49"/>
        <v/>
      </c>
      <c r="M415" s="24"/>
      <c r="N415" s="24"/>
      <c r="O415" s="21" t="str">
        <f t="shared" si="51"/>
        <v/>
      </c>
      <c r="P415" s="21" t="str">
        <f t="shared" si="52"/>
        <v/>
      </c>
      <c r="Q415" s="18">
        <f t="shared" si="53"/>
        <v>1</v>
      </c>
      <c r="R415" s="1">
        <f t="shared" si="54"/>
        <v>7</v>
      </c>
      <c r="S415" s="1">
        <f t="shared" si="55"/>
        <v>1</v>
      </c>
      <c r="T415" s="1">
        <f>COUNTIF(【編集不可】祝日一覧!$B$1:$B$23,$E415)</f>
        <v>0</v>
      </c>
      <c r="U415" s="1">
        <f>COUNTIF(【編集不可】祝日一覧!$B$1:$B$23,$Q415)</f>
        <v>0</v>
      </c>
      <c r="V415" s="1" t="str">
        <f ca="1">$B415&amp;"-"&amp;COUNTIF($B$13:INDIRECT("B"&amp;12+A415),B415)</f>
        <v>-0</v>
      </c>
    </row>
    <row r="416" spans="1:22" ht="21.75" customHeight="1" x14ac:dyDescent="0.25">
      <c r="A416" s="4">
        <v>404</v>
      </c>
      <c r="B416" s="9"/>
      <c r="C416" s="23"/>
      <c r="D416" s="12"/>
      <c r="E416" s="12"/>
      <c r="F416" s="3"/>
      <c r="G416" s="5" t="s">
        <v>38</v>
      </c>
      <c r="H416" s="21" t="str">
        <f t="shared" si="48"/>
        <v/>
      </c>
      <c r="I416" s="21" t="str">
        <f t="shared" si="50"/>
        <v/>
      </c>
      <c r="J416" s="21" t="s">
        <v>39</v>
      </c>
      <c r="K416" s="24"/>
      <c r="L416" s="21" t="str">
        <f t="shared" si="49"/>
        <v/>
      </c>
      <c r="M416" s="24"/>
      <c r="N416" s="24"/>
      <c r="O416" s="21" t="str">
        <f t="shared" si="51"/>
        <v/>
      </c>
      <c r="P416" s="21" t="str">
        <f t="shared" si="52"/>
        <v/>
      </c>
      <c r="Q416" s="18">
        <f t="shared" si="53"/>
        <v>1</v>
      </c>
      <c r="R416" s="1">
        <f t="shared" si="54"/>
        <v>7</v>
      </c>
      <c r="S416" s="1">
        <f t="shared" si="55"/>
        <v>1</v>
      </c>
      <c r="T416" s="1">
        <f>COUNTIF(【編集不可】祝日一覧!$B$1:$B$23,$E416)</f>
        <v>0</v>
      </c>
      <c r="U416" s="1">
        <f>COUNTIF(【編集不可】祝日一覧!$B$1:$B$23,$Q416)</f>
        <v>0</v>
      </c>
      <c r="V416" s="1" t="str">
        <f ca="1">$B416&amp;"-"&amp;COUNTIF($B$13:INDIRECT("B"&amp;12+A416),B416)</f>
        <v>-0</v>
      </c>
    </row>
    <row r="417" spans="1:22" ht="21.75" customHeight="1" x14ac:dyDescent="0.25">
      <c r="A417" s="4">
        <v>405</v>
      </c>
      <c r="B417" s="9"/>
      <c r="C417" s="23"/>
      <c r="D417" s="12"/>
      <c r="E417" s="12"/>
      <c r="F417" s="3"/>
      <c r="G417" s="5" t="s">
        <v>38</v>
      </c>
      <c r="H417" s="21" t="str">
        <f t="shared" si="48"/>
        <v/>
      </c>
      <c r="I417" s="21" t="str">
        <f t="shared" si="50"/>
        <v/>
      </c>
      <c r="J417" s="21" t="s">
        <v>39</v>
      </c>
      <c r="K417" s="24"/>
      <c r="L417" s="21" t="str">
        <f t="shared" si="49"/>
        <v/>
      </c>
      <c r="M417" s="24"/>
      <c r="N417" s="24"/>
      <c r="O417" s="21" t="str">
        <f t="shared" si="51"/>
        <v/>
      </c>
      <c r="P417" s="21" t="str">
        <f t="shared" si="52"/>
        <v/>
      </c>
      <c r="Q417" s="18">
        <f t="shared" si="53"/>
        <v>1</v>
      </c>
      <c r="R417" s="1">
        <f t="shared" si="54"/>
        <v>7</v>
      </c>
      <c r="S417" s="1">
        <f t="shared" si="55"/>
        <v>1</v>
      </c>
      <c r="T417" s="1">
        <f>COUNTIF(【編集不可】祝日一覧!$B$1:$B$23,$E417)</f>
        <v>0</v>
      </c>
      <c r="U417" s="1">
        <f>COUNTIF(【編集不可】祝日一覧!$B$1:$B$23,$Q417)</f>
        <v>0</v>
      </c>
      <c r="V417" s="1" t="str">
        <f ca="1">$B417&amp;"-"&amp;COUNTIF($B$13:INDIRECT("B"&amp;12+A417),B417)</f>
        <v>-0</v>
      </c>
    </row>
    <row r="418" spans="1:22" ht="21.75" customHeight="1" x14ac:dyDescent="0.25">
      <c r="A418" s="4">
        <v>406</v>
      </c>
      <c r="B418" s="9"/>
      <c r="C418" s="23"/>
      <c r="D418" s="12"/>
      <c r="E418" s="12"/>
      <c r="F418" s="3"/>
      <c r="G418" s="5" t="s">
        <v>38</v>
      </c>
      <c r="H418" s="21" t="str">
        <f t="shared" si="48"/>
        <v/>
      </c>
      <c r="I418" s="21" t="str">
        <f t="shared" si="50"/>
        <v/>
      </c>
      <c r="J418" s="21" t="s">
        <v>39</v>
      </c>
      <c r="K418" s="24"/>
      <c r="L418" s="21" t="str">
        <f t="shared" si="49"/>
        <v/>
      </c>
      <c r="M418" s="24"/>
      <c r="N418" s="24"/>
      <c r="O418" s="21" t="str">
        <f t="shared" si="51"/>
        <v/>
      </c>
      <c r="P418" s="21" t="str">
        <f t="shared" si="52"/>
        <v/>
      </c>
      <c r="Q418" s="18">
        <f t="shared" si="53"/>
        <v>1</v>
      </c>
      <c r="R418" s="1">
        <f t="shared" si="54"/>
        <v>7</v>
      </c>
      <c r="S418" s="1">
        <f t="shared" si="55"/>
        <v>1</v>
      </c>
      <c r="T418" s="1">
        <f>COUNTIF(【編集不可】祝日一覧!$B$1:$B$23,$E418)</f>
        <v>0</v>
      </c>
      <c r="U418" s="1">
        <f>COUNTIF(【編集不可】祝日一覧!$B$1:$B$23,$Q418)</f>
        <v>0</v>
      </c>
      <c r="V418" s="1" t="str">
        <f ca="1">$B418&amp;"-"&amp;COUNTIF($B$13:INDIRECT("B"&amp;12+A418),B418)</f>
        <v>-0</v>
      </c>
    </row>
    <row r="419" spans="1:22" ht="21.75" customHeight="1" x14ac:dyDescent="0.25">
      <c r="A419" s="4">
        <v>407</v>
      </c>
      <c r="B419" s="9"/>
      <c r="C419" s="23"/>
      <c r="D419" s="12"/>
      <c r="E419" s="12"/>
      <c r="F419" s="3"/>
      <c r="G419" s="5" t="s">
        <v>38</v>
      </c>
      <c r="H419" s="21" t="str">
        <f t="shared" si="48"/>
        <v/>
      </c>
      <c r="I419" s="21" t="str">
        <f t="shared" si="50"/>
        <v/>
      </c>
      <c r="J419" s="21" t="s">
        <v>39</v>
      </c>
      <c r="K419" s="24"/>
      <c r="L419" s="21" t="str">
        <f t="shared" si="49"/>
        <v/>
      </c>
      <c r="M419" s="24"/>
      <c r="N419" s="24"/>
      <c r="O419" s="21" t="str">
        <f t="shared" si="51"/>
        <v/>
      </c>
      <c r="P419" s="21" t="str">
        <f t="shared" si="52"/>
        <v/>
      </c>
      <c r="Q419" s="18">
        <f t="shared" si="53"/>
        <v>1</v>
      </c>
      <c r="R419" s="1">
        <f t="shared" si="54"/>
        <v>7</v>
      </c>
      <c r="S419" s="1">
        <f t="shared" si="55"/>
        <v>1</v>
      </c>
      <c r="T419" s="1">
        <f>COUNTIF(【編集不可】祝日一覧!$B$1:$B$23,$E419)</f>
        <v>0</v>
      </c>
      <c r="U419" s="1">
        <f>COUNTIF(【編集不可】祝日一覧!$B$1:$B$23,$Q419)</f>
        <v>0</v>
      </c>
      <c r="V419" s="1" t="str">
        <f ca="1">$B419&amp;"-"&amp;COUNTIF($B$13:INDIRECT("B"&amp;12+A419),B419)</f>
        <v>-0</v>
      </c>
    </row>
    <row r="420" spans="1:22" ht="21.75" customHeight="1" x14ac:dyDescent="0.25">
      <c r="A420" s="4">
        <v>408</v>
      </c>
      <c r="B420" s="9"/>
      <c r="C420" s="23"/>
      <c r="D420" s="12"/>
      <c r="E420" s="12"/>
      <c r="F420" s="3"/>
      <c r="G420" s="5" t="s">
        <v>38</v>
      </c>
      <c r="H420" s="21" t="str">
        <f t="shared" si="48"/>
        <v/>
      </c>
      <c r="I420" s="21" t="str">
        <f t="shared" si="50"/>
        <v/>
      </c>
      <c r="J420" s="21" t="s">
        <v>39</v>
      </c>
      <c r="K420" s="24"/>
      <c r="L420" s="21" t="str">
        <f t="shared" si="49"/>
        <v/>
      </c>
      <c r="M420" s="24"/>
      <c r="N420" s="24"/>
      <c r="O420" s="21" t="str">
        <f t="shared" si="51"/>
        <v/>
      </c>
      <c r="P420" s="21" t="str">
        <f t="shared" si="52"/>
        <v/>
      </c>
      <c r="Q420" s="18">
        <f t="shared" si="53"/>
        <v>1</v>
      </c>
      <c r="R420" s="1">
        <f t="shared" si="54"/>
        <v>7</v>
      </c>
      <c r="S420" s="1">
        <f t="shared" si="55"/>
        <v>1</v>
      </c>
      <c r="T420" s="1">
        <f>COUNTIF(【編集不可】祝日一覧!$B$1:$B$23,$E420)</f>
        <v>0</v>
      </c>
      <c r="U420" s="1">
        <f>COUNTIF(【編集不可】祝日一覧!$B$1:$B$23,$Q420)</f>
        <v>0</v>
      </c>
      <c r="V420" s="1" t="str">
        <f ca="1">$B420&amp;"-"&amp;COUNTIF($B$13:INDIRECT("B"&amp;12+A420),B420)</f>
        <v>-0</v>
      </c>
    </row>
    <row r="421" spans="1:22" ht="21.75" customHeight="1" x14ac:dyDescent="0.25">
      <c r="A421" s="4">
        <v>409</v>
      </c>
      <c r="B421" s="9"/>
      <c r="C421" s="23"/>
      <c r="D421" s="12"/>
      <c r="E421" s="12"/>
      <c r="F421" s="3"/>
      <c r="G421" s="5" t="s">
        <v>38</v>
      </c>
      <c r="H421" s="21" t="str">
        <f t="shared" si="48"/>
        <v/>
      </c>
      <c r="I421" s="21" t="str">
        <f t="shared" si="50"/>
        <v/>
      </c>
      <c r="J421" s="21" t="s">
        <v>39</v>
      </c>
      <c r="K421" s="24"/>
      <c r="L421" s="21" t="str">
        <f t="shared" si="49"/>
        <v/>
      </c>
      <c r="M421" s="24"/>
      <c r="N421" s="24"/>
      <c r="O421" s="21" t="str">
        <f t="shared" si="51"/>
        <v/>
      </c>
      <c r="P421" s="21" t="str">
        <f t="shared" si="52"/>
        <v/>
      </c>
      <c r="Q421" s="18">
        <f t="shared" si="53"/>
        <v>1</v>
      </c>
      <c r="R421" s="1">
        <f t="shared" si="54"/>
        <v>7</v>
      </c>
      <c r="S421" s="1">
        <f t="shared" si="55"/>
        <v>1</v>
      </c>
      <c r="T421" s="1">
        <f>COUNTIF(【編集不可】祝日一覧!$B$1:$B$23,$E421)</f>
        <v>0</v>
      </c>
      <c r="U421" s="1">
        <f>COUNTIF(【編集不可】祝日一覧!$B$1:$B$23,$Q421)</f>
        <v>0</v>
      </c>
      <c r="V421" s="1" t="str">
        <f ca="1">$B421&amp;"-"&amp;COUNTIF($B$13:INDIRECT("B"&amp;12+A421),B421)</f>
        <v>-0</v>
      </c>
    </row>
    <row r="422" spans="1:22" ht="21.75" customHeight="1" x14ac:dyDescent="0.25">
      <c r="A422" s="4">
        <v>410</v>
      </c>
      <c r="B422" s="9"/>
      <c r="C422" s="23"/>
      <c r="D422" s="12"/>
      <c r="E422" s="12"/>
      <c r="F422" s="3"/>
      <c r="G422" s="5" t="s">
        <v>38</v>
      </c>
      <c r="H422" s="21" t="str">
        <f t="shared" si="48"/>
        <v/>
      </c>
      <c r="I422" s="21" t="str">
        <f t="shared" si="50"/>
        <v/>
      </c>
      <c r="J422" s="21" t="s">
        <v>39</v>
      </c>
      <c r="K422" s="24"/>
      <c r="L422" s="21" t="str">
        <f t="shared" si="49"/>
        <v/>
      </c>
      <c r="M422" s="24"/>
      <c r="N422" s="24"/>
      <c r="O422" s="21" t="str">
        <f t="shared" si="51"/>
        <v/>
      </c>
      <c r="P422" s="21" t="str">
        <f t="shared" si="52"/>
        <v/>
      </c>
      <c r="Q422" s="18">
        <f t="shared" si="53"/>
        <v>1</v>
      </c>
      <c r="R422" s="1">
        <f t="shared" si="54"/>
        <v>7</v>
      </c>
      <c r="S422" s="1">
        <f t="shared" si="55"/>
        <v>1</v>
      </c>
      <c r="T422" s="1">
        <f>COUNTIF(【編集不可】祝日一覧!$B$1:$B$23,$E422)</f>
        <v>0</v>
      </c>
      <c r="U422" s="1">
        <f>COUNTIF(【編集不可】祝日一覧!$B$1:$B$23,$Q422)</f>
        <v>0</v>
      </c>
      <c r="V422" s="1" t="str">
        <f ca="1">$B422&amp;"-"&amp;COUNTIF($B$13:INDIRECT("B"&amp;12+A422),B422)</f>
        <v>-0</v>
      </c>
    </row>
    <row r="423" spans="1:22" ht="21.75" customHeight="1" x14ac:dyDescent="0.25">
      <c r="A423" s="4">
        <v>411</v>
      </c>
      <c r="B423" s="9"/>
      <c r="C423" s="23"/>
      <c r="D423" s="12"/>
      <c r="E423" s="12"/>
      <c r="F423" s="3"/>
      <c r="G423" s="5" t="s">
        <v>38</v>
      </c>
      <c r="H423" s="21" t="str">
        <f t="shared" si="48"/>
        <v/>
      </c>
      <c r="I423" s="21" t="str">
        <f t="shared" si="50"/>
        <v/>
      </c>
      <c r="J423" s="21" t="s">
        <v>39</v>
      </c>
      <c r="K423" s="24"/>
      <c r="L423" s="21" t="str">
        <f t="shared" si="49"/>
        <v/>
      </c>
      <c r="M423" s="24"/>
      <c r="N423" s="24"/>
      <c r="O423" s="21" t="str">
        <f t="shared" si="51"/>
        <v/>
      </c>
      <c r="P423" s="21" t="str">
        <f t="shared" si="52"/>
        <v/>
      </c>
      <c r="Q423" s="18">
        <f t="shared" si="53"/>
        <v>1</v>
      </c>
      <c r="R423" s="1">
        <f t="shared" si="54"/>
        <v>7</v>
      </c>
      <c r="S423" s="1">
        <f t="shared" si="55"/>
        <v>1</v>
      </c>
      <c r="T423" s="1">
        <f>COUNTIF(【編集不可】祝日一覧!$B$1:$B$23,$E423)</f>
        <v>0</v>
      </c>
      <c r="U423" s="1">
        <f>COUNTIF(【編集不可】祝日一覧!$B$1:$B$23,$Q423)</f>
        <v>0</v>
      </c>
      <c r="V423" s="1" t="str">
        <f ca="1">$B423&amp;"-"&amp;COUNTIF($B$13:INDIRECT("B"&amp;12+A423),B423)</f>
        <v>-0</v>
      </c>
    </row>
    <row r="424" spans="1:22" ht="21.75" customHeight="1" x14ac:dyDescent="0.25">
      <c r="A424" s="4">
        <v>412</v>
      </c>
      <c r="B424" s="9"/>
      <c r="C424" s="23"/>
      <c r="D424" s="12"/>
      <c r="E424" s="12"/>
      <c r="F424" s="3"/>
      <c r="G424" s="5" t="s">
        <v>38</v>
      </c>
      <c r="H424" s="21" t="str">
        <f t="shared" si="48"/>
        <v/>
      </c>
      <c r="I424" s="21" t="str">
        <f t="shared" si="50"/>
        <v/>
      </c>
      <c r="J424" s="21" t="s">
        <v>39</v>
      </c>
      <c r="K424" s="24"/>
      <c r="L424" s="21" t="str">
        <f t="shared" si="49"/>
        <v/>
      </c>
      <c r="M424" s="24"/>
      <c r="N424" s="24"/>
      <c r="O424" s="21" t="str">
        <f t="shared" si="51"/>
        <v/>
      </c>
      <c r="P424" s="21" t="str">
        <f t="shared" si="52"/>
        <v/>
      </c>
      <c r="Q424" s="18">
        <f t="shared" si="53"/>
        <v>1</v>
      </c>
      <c r="R424" s="1">
        <f t="shared" si="54"/>
        <v>7</v>
      </c>
      <c r="S424" s="1">
        <f t="shared" si="55"/>
        <v>1</v>
      </c>
      <c r="T424" s="1">
        <f>COUNTIF(【編集不可】祝日一覧!$B$1:$B$23,$E424)</f>
        <v>0</v>
      </c>
      <c r="U424" s="1">
        <f>COUNTIF(【編集不可】祝日一覧!$B$1:$B$23,$Q424)</f>
        <v>0</v>
      </c>
      <c r="V424" s="1" t="str">
        <f ca="1">$B424&amp;"-"&amp;COUNTIF($B$13:INDIRECT("B"&amp;12+A424),B424)</f>
        <v>-0</v>
      </c>
    </row>
    <row r="425" spans="1:22" ht="21.75" customHeight="1" x14ac:dyDescent="0.25">
      <c r="A425" s="4">
        <v>413</v>
      </c>
      <c r="B425" s="9"/>
      <c r="C425" s="23"/>
      <c r="D425" s="12"/>
      <c r="E425" s="12"/>
      <c r="F425" s="3"/>
      <c r="G425" s="5" t="s">
        <v>38</v>
      </c>
      <c r="H425" s="21" t="str">
        <f t="shared" si="48"/>
        <v/>
      </c>
      <c r="I425" s="21" t="str">
        <f t="shared" si="50"/>
        <v/>
      </c>
      <c r="J425" s="21" t="s">
        <v>39</v>
      </c>
      <c r="K425" s="24"/>
      <c r="L425" s="21" t="str">
        <f t="shared" si="49"/>
        <v/>
      </c>
      <c r="M425" s="24"/>
      <c r="N425" s="24"/>
      <c r="O425" s="21" t="str">
        <f t="shared" si="51"/>
        <v/>
      </c>
      <c r="P425" s="21" t="str">
        <f t="shared" si="52"/>
        <v/>
      </c>
      <c r="Q425" s="18">
        <f t="shared" si="53"/>
        <v>1</v>
      </c>
      <c r="R425" s="1">
        <f t="shared" si="54"/>
        <v>7</v>
      </c>
      <c r="S425" s="1">
        <f t="shared" si="55"/>
        <v>1</v>
      </c>
      <c r="T425" s="1">
        <f>COUNTIF(【編集不可】祝日一覧!$B$1:$B$23,$E425)</f>
        <v>0</v>
      </c>
      <c r="U425" s="1">
        <f>COUNTIF(【編集不可】祝日一覧!$B$1:$B$23,$Q425)</f>
        <v>0</v>
      </c>
      <c r="V425" s="1" t="str">
        <f ca="1">$B425&amp;"-"&amp;COUNTIF($B$13:INDIRECT("B"&amp;12+A425),B425)</f>
        <v>-0</v>
      </c>
    </row>
    <row r="426" spans="1:22" ht="21.75" customHeight="1" x14ac:dyDescent="0.25">
      <c r="A426" s="4">
        <v>414</v>
      </c>
      <c r="B426" s="9"/>
      <c r="C426" s="23"/>
      <c r="D426" s="12"/>
      <c r="E426" s="12"/>
      <c r="F426" s="3"/>
      <c r="G426" s="5" t="s">
        <v>38</v>
      </c>
      <c r="H426" s="21" t="str">
        <f t="shared" si="48"/>
        <v/>
      </c>
      <c r="I426" s="21" t="str">
        <f t="shared" si="50"/>
        <v/>
      </c>
      <c r="J426" s="21" t="s">
        <v>39</v>
      </c>
      <c r="K426" s="24"/>
      <c r="L426" s="21" t="str">
        <f t="shared" si="49"/>
        <v/>
      </c>
      <c r="M426" s="24"/>
      <c r="N426" s="24"/>
      <c r="O426" s="21" t="str">
        <f t="shared" si="51"/>
        <v/>
      </c>
      <c r="P426" s="21" t="str">
        <f t="shared" si="52"/>
        <v/>
      </c>
      <c r="Q426" s="18">
        <f t="shared" si="53"/>
        <v>1</v>
      </c>
      <c r="R426" s="1">
        <f t="shared" si="54"/>
        <v>7</v>
      </c>
      <c r="S426" s="1">
        <f t="shared" si="55"/>
        <v>1</v>
      </c>
      <c r="T426" s="1">
        <f>COUNTIF(【編集不可】祝日一覧!$B$1:$B$23,$E426)</f>
        <v>0</v>
      </c>
      <c r="U426" s="1">
        <f>COUNTIF(【編集不可】祝日一覧!$B$1:$B$23,$Q426)</f>
        <v>0</v>
      </c>
      <c r="V426" s="1" t="str">
        <f ca="1">$B426&amp;"-"&amp;COUNTIF($B$13:INDIRECT("B"&amp;12+A426),B426)</f>
        <v>-0</v>
      </c>
    </row>
    <row r="427" spans="1:22" ht="21.75" customHeight="1" x14ac:dyDescent="0.25">
      <c r="A427" s="4">
        <v>415</v>
      </c>
      <c r="B427" s="9"/>
      <c r="C427" s="23"/>
      <c r="D427" s="12"/>
      <c r="E427" s="12"/>
      <c r="F427" s="3"/>
      <c r="G427" s="5" t="s">
        <v>38</v>
      </c>
      <c r="H427" s="21" t="str">
        <f t="shared" si="48"/>
        <v/>
      </c>
      <c r="I427" s="21" t="str">
        <f t="shared" si="50"/>
        <v/>
      </c>
      <c r="J427" s="21" t="s">
        <v>39</v>
      </c>
      <c r="K427" s="24"/>
      <c r="L427" s="21" t="str">
        <f t="shared" si="49"/>
        <v/>
      </c>
      <c r="M427" s="24"/>
      <c r="N427" s="24"/>
      <c r="O427" s="21" t="str">
        <f t="shared" si="51"/>
        <v/>
      </c>
      <c r="P427" s="21" t="str">
        <f t="shared" si="52"/>
        <v/>
      </c>
      <c r="Q427" s="18">
        <f t="shared" si="53"/>
        <v>1</v>
      </c>
      <c r="R427" s="1">
        <f t="shared" si="54"/>
        <v>7</v>
      </c>
      <c r="S427" s="1">
        <f t="shared" si="55"/>
        <v>1</v>
      </c>
      <c r="T427" s="1">
        <f>COUNTIF(【編集不可】祝日一覧!$B$1:$B$23,$E427)</f>
        <v>0</v>
      </c>
      <c r="U427" s="1">
        <f>COUNTIF(【編集不可】祝日一覧!$B$1:$B$23,$Q427)</f>
        <v>0</v>
      </c>
      <c r="V427" s="1" t="str">
        <f ca="1">$B427&amp;"-"&amp;COUNTIF($B$13:INDIRECT("B"&amp;12+A427),B427)</f>
        <v>-0</v>
      </c>
    </row>
    <row r="428" spans="1:22" ht="21.75" customHeight="1" x14ac:dyDescent="0.25">
      <c r="A428" s="4">
        <v>416</v>
      </c>
      <c r="B428" s="9"/>
      <c r="C428" s="23"/>
      <c r="D428" s="12"/>
      <c r="E428" s="12"/>
      <c r="F428" s="3"/>
      <c r="G428" s="5" t="s">
        <v>38</v>
      </c>
      <c r="H428" s="21" t="str">
        <f t="shared" si="48"/>
        <v/>
      </c>
      <c r="I428" s="21" t="str">
        <f t="shared" si="50"/>
        <v/>
      </c>
      <c r="J428" s="21" t="s">
        <v>39</v>
      </c>
      <c r="K428" s="24"/>
      <c r="L428" s="21" t="str">
        <f t="shared" si="49"/>
        <v/>
      </c>
      <c r="M428" s="24"/>
      <c r="N428" s="24"/>
      <c r="O428" s="21" t="str">
        <f t="shared" si="51"/>
        <v/>
      </c>
      <c r="P428" s="21" t="str">
        <f t="shared" si="52"/>
        <v/>
      </c>
      <c r="Q428" s="18">
        <f t="shared" si="53"/>
        <v>1</v>
      </c>
      <c r="R428" s="1">
        <f t="shared" si="54"/>
        <v>7</v>
      </c>
      <c r="S428" s="1">
        <f t="shared" si="55"/>
        <v>1</v>
      </c>
      <c r="T428" s="1">
        <f>COUNTIF(【編集不可】祝日一覧!$B$1:$B$23,$E428)</f>
        <v>0</v>
      </c>
      <c r="U428" s="1">
        <f>COUNTIF(【編集不可】祝日一覧!$B$1:$B$23,$Q428)</f>
        <v>0</v>
      </c>
      <c r="V428" s="1" t="str">
        <f ca="1">$B428&amp;"-"&amp;COUNTIF($B$13:INDIRECT("B"&amp;12+A428),B428)</f>
        <v>-0</v>
      </c>
    </row>
    <row r="429" spans="1:22" ht="21.75" customHeight="1" x14ac:dyDescent="0.25">
      <c r="A429" s="4">
        <v>417</v>
      </c>
      <c r="B429" s="9"/>
      <c r="C429" s="23"/>
      <c r="D429" s="12"/>
      <c r="E429" s="12"/>
      <c r="F429" s="3"/>
      <c r="G429" s="5" t="s">
        <v>38</v>
      </c>
      <c r="H429" s="21" t="str">
        <f t="shared" si="48"/>
        <v/>
      </c>
      <c r="I429" s="21" t="str">
        <f t="shared" si="50"/>
        <v/>
      </c>
      <c r="J429" s="21" t="s">
        <v>39</v>
      </c>
      <c r="K429" s="24"/>
      <c r="L429" s="21" t="str">
        <f t="shared" si="49"/>
        <v/>
      </c>
      <c r="M429" s="24"/>
      <c r="N429" s="24"/>
      <c r="O429" s="21" t="str">
        <f t="shared" si="51"/>
        <v/>
      </c>
      <c r="P429" s="21" t="str">
        <f t="shared" si="52"/>
        <v/>
      </c>
      <c r="Q429" s="18">
        <f t="shared" si="53"/>
        <v>1</v>
      </c>
      <c r="R429" s="1">
        <f t="shared" si="54"/>
        <v>7</v>
      </c>
      <c r="S429" s="1">
        <f t="shared" si="55"/>
        <v>1</v>
      </c>
      <c r="T429" s="1">
        <f>COUNTIF(【編集不可】祝日一覧!$B$1:$B$23,$E429)</f>
        <v>0</v>
      </c>
      <c r="U429" s="1">
        <f>COUNTIF(【編集不可】祝日一覧!$B$1:$B$23,$Q429)</f>
        <v>0</v>
      </c>
      <c r="V429" s="1" t="str">
        <f ca="1">$B429&amp;"-"&amp;COUNTIF($B$13:INDIRECT("B"&amp;12+A429),B429)</f>
        <v>-0</v>
      </c>
    </row>
    <row r="430" spans="1:22" ht="21.75" customHeight="1" x14ac:dyDescent="0.25">
      <c r="A430" s="4">
        <v>418</v>
      </c>
      <c r="B430" s="9"/>
      <c r="C430" s="23"/>
      <c r="D430" s="12"/>
      <c r="E430" s="12"/>
      <c r="F430" s="3"/>
      <c r="G430" s="5" t="s">
        <v>38</v>
      </c>
      <c r="H430" s="21" t="str">
        <f t="shared" si="48"/>
        <v/>
      </c>
      <c r="I430" s="21" t="str">
        <f t="shared" si="50"/>
        <v/>
      </c>
      <c r="J430" s="21" t="s">
        <v>39</v>
      </c>
      <c r="K430" s="24"/>
      <c r="L430" s="21" t="str">
        <f t="shared" si="49"/>
        <v/>
      </c>
      <c r="M430" s="24"/>
      <c r="N430" s="24"/>
      <c r="O430" s="21" t="str">
        <f t="shared" si="51"/>
        <v/>
      </c>
      <c r="P430" s="21" t="str">
        <f t="shared" si="52"/>
        <v/>
      </c>
      <c r="Q430" s="18">
        <f t="shared" si="53"/>
        <v>1</v>
      </c>
      <c r="R430" s="1">
        <f t="shared" si="54"/>
        <v>7</v>
      </c>
      <c r="S430" s="1">
        <f t="shared" si="55"/>
        <v>1</v>
      </c>
      <c r="T430" s="1">
        <f>COUNTIF(【編集不可】祝日一覧!$B$1:$B$23,$E430)</f>
        <v>0</v>
      </c>
      <c r="U430" s="1">
        <f>COUNTIF(【編集不可】祝日一覧!$B$1:$B$23,$Q430)</f>
        <v>0</v>
      </c>
      <c r="V430" s="1" t="str">
        <f ca="1">$B430&amp;"-"&amp;COUNTIF($B$13:INDIRECT("B"&amp;12+A430),B430)</f>
        <v>-0</v>
      </c>
    </row>
    <row r="431" spans="1:22" ht="21.75" customHeight="1" x14ac:dyDescent="0.25">
      <c r="A431" s="4">
        <v>419</v>
      </c>
      <c r="B431" s="9"/>
      <c r="C431" s="23"/>
      <c r="D431" s="12"/>
      <c r="E431" s="12"/>
      <c r="F431" s="3"/>
      <c r="G431" s="5" t="s">
        <v>38</v>
      </c>
      <c r="H431" s="21" t="str">
        <f t="shared" si="48"/>
        <v/>
      </c>
      <c r="I431" s="21" t="str">
        <f t="shared" si="50"/>
        <v/>
      </c>
      <c r="J431" s="21" t="s">
        <v>39</v>
      </c>
      <c r="K431" s="24"/>
      <c r="L431" s="21" t="str">
        <f t="shared" si="49"/>
        <v/>
      </c>
      <c r="M431" s="24"/>
      <c r="N431" s="24"/>
      <c r="O431" s="21" t="str">
        <f t="shared" si="51"/>
        <v/>
      </c>
      <c r="P431" s="21" t="str">
        <f t="shared" si="52"/>
        <v/>
      </c>
      <c r="Q431" s="18">
        <f t="shared" si="53"/>
        <v>1</v>
      </c>
      <c r="R431" s="1">
        <f t="shared" si="54"/>
        <v>7</v>
      </c>
      <c r="S431" s="1">
        <f t="shared" si="55"/>
        <v>1</v>
      </c>
      <c r="T431" s="1">
        <f>COUNTIF(【編集不可】祝日一覧!$B$1:$B$23,$E431)</f>
        <v>0</v>
      </c>
      <c r="U431" s="1">
        <f>COUNTIF(【編集不可】祝日一覧!$B$1:$B$23,$Q431)</f>
        <v>0</v>
      </c>
      <c r="V431" s="1" t="str">
        <f ca="1">$B431&amp;"-"&amp;COUNTIF($B$13:INDIRECT("B"&amp;12+A431),B431)</f>
        <v>-0</v>
      </c>
    </row>
    <row r="432" spans="1:22" ht="21.75" customHeight="1" x14ac:dyDescent="0.25">
      <c r="A432" s="4">
        <v>420</v>
      </c>
      <c r="B432" s="9"/>
      <c r="C432" s="23"/>
      <c r="D432" s="12"/>
      <c r="E432" s="12"/>
      <c r="F432" s="3"/>
      <c r="G432" s="5" t="s">
        <v>38</v>
      </c>
      <c r="H432" s="21" t="str">
        <f t="shared" si="48"/>
        <v/>
      </c>
      <c r="I432" s="21" t="str">
        <f t="shared" si="50"/>
        <v/>
      </c>
      <c r="J432" s="21" t="s">
        <v>39</v>
      </c>
      <c r="K432" s="24"/>
      <c r="L432" s="21" t="str">
        <f t="shared" si="49"/>
        <v/>
      </c>
      <c r="M432" s="24"/>
      <c r="N432" s="24"/>
      <c r="O432" s="21" t="str">
        <f t="shared" si="51"/>
        <v/>
      </c>
      <c r="P432" s="21" t="str">
        <f t="shared" si="52"/>
        <v/>
      </c>
      <c r="Q432" s="18">
        <f t="shared" si="53"/>
        <v>1</v>
      </c>
      <c r="R432" s="1">
        <f t="shared" si="54"/>
        <v>7</v>
      </c>
      <c r="S432" s="1">
        <f t="shared" si="55"/>
        <v>1</v>
      </c>
      <c r="T432" s="1">
        <f>COUNTIF(【編集不可】祝日一覧!$B$1:$B$23,$E432)</f>
        <v>0</v>
      </c>
      <c r="U432" s="1">
        <f>COUNTIF(【編集不可】祝日一覧!$B$1:$B$23,$Q432)</f>
        <v>0</v>
      </c>
      <c r="V432" s="1" t="str">
        <f ca="1">$B432&amp;"-"&amp;COUNTIF($B$13:INDIRECT("B"&amp;12+A432),B432)</f>
        <v>-0</v>
      </c>
    </row>
    <row r="433" spans="1:22" ht="21.75" customHeight="1" x14ac:dyDescent="0.25">
      <c r="A433" s="4">
        <v>421</v>
      </c>
      <c r="B433" s="9"/>
      <c r="C433" s="23"/>
      <c r="D433" s="12"/>
      <c r="E433" s="12"/>
      <c r="F433" s="3"/>
      <c r="G433" s="5" t="s">
        <v>38</v>
      </c>
      <c r="H433" s="21" t="str">
        <f t="shared" si="48"/>
        <v/>
      </c>
      <c r="I433" s="21" t="str">
        <f t="shared" si="50"/>
        <v/>
      </c>
      <c r="J433" s="21" t="s">
        <v>39</v>
      </c>
      <c r="K433" s="24"/>
      <c r="L433" s="21" t="str">
        <f t="shared" si="49"/>
        <v/>
      </c>
      <c r="M433" s="24"/>
      <c r="N433" s="24"/>
      <c r="O433" s="21" t="str">
        <f t="shared" si="51"/>
        <v/>
      </c>
      <c r="P433" s="21" t="str">
        <f t="shared" si="52"/>
        <v/>
      </c>
      <c r="Q433" s="18">
        <f t="shared" si="53"/>
        <v>1</v>
      </c>
      <c r="R433" s="1">
        <f t="shared" si="54"/>
        <v>7</v>
      </c>
      <c r="S433" s="1">
        <f t="shared" si="55"/>
        <v>1</v>
      </c>
      <c r="T433" s="1">
        <f>COUNTIF(【編集不可】祝日一覧!$B$1:$B$23,$E433)</f>
        <v>0</v>
      </c>
      <c r="U433" s="1">
        <f>COUNTIF(【編集不可】祝日一覧!$B$1:$B$23,$Q433)</f>
        <v>0</v>
      </c>
      <c r="V433" s="1" t="str">
        <f ca="1">$B433&amp;"-"&amp;COUNTIF($B$13:INDIRECT("B"&amp;12+A433),B433)</f>
        <v>-0</v>
      </c>
    </row>
    <row r="434" spans="1:22" ht="21.75" customHeight="1" x14ac:dyDescent="0.25">
      <c r="A434" s="4">
        <v>422</v>
      </c>
      <c r="B434" s="9"/>
      <c r="C434" s="23"/>
      <c r="D434" s="12"/>
      <c r="E434" s="12"/>
      <c r="F434" s="3"/>
      <c r="G434" s="5" t="s">
        <v>38</v>
      </c>
      <c r="H434" s="21" t="str">
        <f t="shared" si="48"/>
        <v/>
      </c>
      <c r="I434" s="21" t="str">
        <f t="shared" si="50"/>
        <v/>
      </c>
      <c r="J434" s="21" t="s">
        <v>39</v>
      </c>
      <c r="K434" s="24"/>
      <c r="L434" s="21" t="str">
        <f t="shared" si="49"/>
        <v/>
      </c>
      <c r="M434" s="24"/>
      <c r="N434" s="24"/>
      <c r="O434" s="21" t="str">
        <f t="shared" si="51"/>
        <v/>
      </c>
      <c r="P434" s="21" t="str">
        <f t="shared" si="52"/>
        <v/>
      </c>
      <c r="Q434" s="18">
        <f t="shared" si="53"/>
        <v>1</v>
      </c>
      <c r="R434" s="1">
        <f t="shared" si="54"/>
        <v>7</v>
      </c>
      <c r="S434" s="1">
        <f t="shared" si="55"/>
        <v>1</v>
      </c>
      <c r="T434" s="1">
        <f>COUNTIF(【編集不可】祝日一覧!$B$1:$B$23,$E434)</f>
        <v>0</v>
      </c>
      <c r="U434" s="1">
        <f>COUNTIF(【編集不可】祝日一覧!$B$1:$B$23,$Q434)</f>
        <v>0</v>
      </c>
      <c r="V434" s="1" t="str">
        <f ca="1">$B434&amp;"-"&amp;COUNTIF($B$13:INDIRECT("B"&amp;12+A434),B434)</f>
        <v>-0</v>
      </c>
    </row>
    <row r="435" spans="1:22" ht="21.75" customHeight="1" x14ac:dyDescent="0.25">
      <c r="A435" s="4">
        <v>423</v>
      </c>
      <c r="B435" s="9"/>
      <c r="C435" s="23"/>
      <c r="D435" s="12"/>
      <c r="E435" s="12"/>
      <c r="F435" s="3"/>
      <c r="G435" s="5" t="s">
        <v>38</v>
      </c>
      <c r="H435" s="21" t="str">
        <f t="shared" si="48"/>
        <v/>
      </c>
      <c r="I435" s="21" t="str">
        <f t="shared" si="50"/>
        <v/>
      </c>
      <c r="J435" s="21" t="s">
        <v>39</v>
      </c>
      <c r="K435" s="24"/>
      <c r="L435" s="21" t="str">
        <f t="shared" si="49"/>
        <v/>
      </c>
      <c r="M435" s="24"/>
      <c r="N435" s="24"/>
      <c r="O435" s="21" t="str">
        <f t="shared" si="51"/>
        <v/>
      </c>
      <c r="P435" s="21" t="str">
        <f t="shared" si="52"/>
        <v/>
      </c>
      <c r="Q435" s="18">
        <f t="shared" si="53"/>
        <v>1</v>
      </c>
      <c r="R435" s="1">
        <f t="shared" si="54"/>
        <v>7</v>
      </c>
      <c r="S435" s="1">
        <f t="shared" si="55"/>
        <v>1</v>
      </c>
      <c r="T435" s="1">
        <f>COUNTIF(【編集不可】祝日一覧!$B$1:$B$23,$E435)</f>
        <v>0</v>
      </c>
      <c r="U435" s="1">
        <f>COUNTIF(【編集不可】祝日一覧!$B$1:$B$23,$Q435)</f>
        <v>0</v>
      </c>
      <c r="V435" s="1" t="str">
        <f ca="1">$B435&amp;"-"&amp;COUNTIF($B$13:INDIRECT("B"&amp;12+A435),B435)</f>
        <v>-0</v>
      </c>
    </row>
    <row r="436" spans="1:22" ht="21.75" customHeight="1" x14ac:dyDescent="0.25">
      <c r="A436" s="4">
        <v>424</v>
      </c>
      <c r="B436" s="9"/>
      <c r="C436" s="23"/>
      <c r="D436" s="12"/>
      <c r="E436" s="12"/>
      <c r="F436" s="3"/>
      <c r="G436" s="5" t="s">
        <v>38</v>
      </c>
      <c r="H436" s="21" t="str">
        <f t="shared" si="48"/>
        <v/>
      </c>
      <c r="I436" s="21" t="str">
        <f t="shared" si="50"/>
        <v/>
      </c>
      <c r="J436" s="21" t="s">
        <v>39</v>
      </c>
      <c r="K436" s="24"/>
      <c r="L436" s="21" t="str">
        <f t="shared" si="49"/>
        <v/>
      </c>
      <c r="M436" s="24"/>
      <c r="N436" s="24"/>
      <c r="O436" s="21" t="str">
        <f t="shared" si="51"/>
        <v/>
      </c>
      <c r="P436" s="21" t="str">
        <f t="shared" si="52"/>
        <v/>
      </c>
      <c r="Q436" s="18">
        <f t="shared" si="53"/>
        <v>1</v>
      </c>
      <c r="R436" s="1">
        <f t="shared" si="54"/>
        <v>7</v>
      </c>
      <c r="S436" s="1">
        <f t="shared" si="55"/>
        <v>1</v>
      </c>
      <c r="T436" s="1">
        <f>COUNTIF(【編集不可】祝日一覧!$B$1:$B$23,$E436)</f>
        <v>0</v>
      </c>
      <c r="U436" s="1">
        <f>COUNTIF(【編集不可】祝日一覧!$B$1:$B$23,$Q436)</f>
        <v>0</v>
      </c>
      <c r="V436" s="1" t="str">
        <f ca="1">$B436&amp;"-"&amp;COUNTIF($B$13:INDIRECT("B"&amp;12+A436),B436)</f>
        <v>-0</v>
      </c>
    </row>
    <row r="437" spans="1:22" ht="21.75" customHeight="1" x14ac:dyDescent="0.25">
      <c r="A437" s="4">
        <v>425</v>
      </c>
      <c r="B437" s="9"/>
      <c r="C437" s="23"/>
      <c r="D437" s="12"/>
      <c r="E437" s="12"/>
      <c r="F437" s="3"/>
      <c r="G437" s="5" t="s">
        <v>38</v>
      </c>
      <c r="H437" s="21" t="str">
        <f t="shared" si="48"/>
        <v/>
      </c>
      <c r="I437" s="21" t="str">
        <f t="shared" si="50"/>
        <v/>
      </c>
      <c r="J437" s="21" t="s">
        <v>39</v>
      </c>
      <c r="K437" s="24"/>
      <c r="L437" s="21" t="str">
        <f t="shared" si="49"/>
        <v/>
      </c>
      <c r="M437" s="24"/>
      <c r="N437" s="24"/>
      <c r="O437" s="21" t="str">
        <f t="shared" si="51"/>
        <v/>
      </c>
      <c r="P437" s="21" t="str">
        <f t="shared" si="52"/>
        <v/>
      </c>
      <c r="Q437" s="18">
        <f t="shared" si="53"/>
        <v>1</v>
      </c>
      <c r="R437" s="1">
        <f t="shared" si="54"/>
        <v>7</v>
      </c>
      <c r="S437" s="1">
        <f t="shared" si="55"/>
        <v>1</v>
      </c>
      <c r="T437" s="1">
        <f>COUNTIF(【編集不可】祝日一覧!$B$1:$B$23,$E437)</f>
        <v>0</v>
      </c>
      <c r="U437" s="1">
        <f>COUNTIF(【編集不可】祝日一覧!$B$1:$B$23,$Q437)</f>
        <v>0</v>
      </c>
      <c r="V437" s="1" t="str">
        <f ca="1">$B437&amp;"-"&amp;COUNTIF($B$13:INDIRECT("B"&amp;12+A437),B437)</f>
        <v>-0</v>
      </c>
    </row>
    <row r="438" spans="1:22" ht="21.75" customHeight="1" x14ac:dyDescent="0.25">
      <c r="A438" s="4">
        <v>426</v>
      </c>
      <c r="B438" s="9"/>
      <c r="C438" s="23"/>
      <c r="D438" s="12"/>
      <c r="E438" s="12"/>
      <c r="F438" s="3"/>
      <c r="G438" s="5" t="s">
        <v>38</v>
      </c>
      <c r="H438" s="21" t="str">
        <f t="shared" si="48"/>
        <v/>
      </c>
      <c r="I438" s="21" t="str">
        <f t="shared" si="50"/>
        <v/>
      </c>
      <c r="J438" s="21" t="s">
        <v>39</v>
      </c>
      <c r="K438" s="24"/>
      <c r="L438" s="21" t="str">
        <f t="shared" si="49"/>
        <v/>
      </c>
      <c r="M438" s="24"/>
      <c r="N438" s="24"/>
      <c r="O438" s="21" t="str">
        <f t="shared" si="51"/>
        <v/>
      </c>
      <c r="P438" s="21" t="str">
        <f t="shared" si="52"/>
        <v/>
      </c>
      <c r="Q438" s="18">
        <f t="shared" si="53"/>
        <v>1</v>
      </c>
      <c r="R438" s="1">
        <f t="shared" si="54"/>
        <v>7</v>
      </c>
      <c r="S438" s="1">
        <f t="shared" si="55"/>
        <v>1</v>
      </c>
      <c r="T438" s="1">
        <f>COUNTIF(【編集不可】祝日一覧!$B$1:$B$23,$E438)</f>
        <v>0</v>
      </c>
      <c r="U438" s="1">
        <f>COUNTIF(【編集不可】祝日一覧!$B$1:$B$23,$Q438)</f>
        <v>0</v>
      </c>
      <c r="V438" s="1" t="str">
        <f ca="1">$B438&amp;"-"&amp;COUNTIF($B$13:INDIRECT("B"&amp;12+A438),B438)</f>
        <v>-0</v>
      </c>
    </row>
    <row r="439" spans="1:22" ht="21.75" customHeight="1" x14ac:dyDescent="0.25">
      <c r="A439" s="4">
        <v>427</v>
      </c>
      <c r="B439" s="9"/>
      <c r="C439" s="23"/>
      <c r="D439" s="12"/>
      <c r="E439" s="12"/>
      <c r="F439" s="3"/>
      <c r="G439" s="5" t="s">
        <v>38</v>
      </c>
      <c r="H439" s="21" t="str">
        <f t="shared" si="48"/>
        <v/>
      </c>
      <c r="I439" s="21" t="str">
        <f t="shared" si="50"/>
        <v/>
      </c>
      <c r="J439" s="21" t="s">
        <v>39</v>
      </c>
      <c r="K439" s="24"/>
      <c r="L439" s="21" t="str">
        <f t="shared" si="49"/>
        <v/>
      </c>
      <c r="M439" s="24"/>
      <c r="N439" s="24"/>
      <c r="O439" s="21" t="str">
        <f t="shared" si="51"/>
        <v/>
      </c>
      <c r="P439" s="21" t="str">
        <f t="shared" si="52"/>
        <v/>
      </c>
      <c r="Q439" s="18">
        <f t="shared" si="53"/>
        <v>1</v>
      </c>
      <c r="R439" s="1">
        <f t="shared" si="54"/>
        <v>7</v>
      </c>
      <c r="S439" s="1">
        <f t="shared" si="55"/>
        <v>1</v>
      </c>
      <c r="T439" s="1">
        <f>COUNTIF(【編集不可】祝日一覧!$B$1:$B$23,$E439)</f>
        <v>0</v>
      </c>
      <c r="U439" s="1">
        <f>COUNTIF(【編集不可】祝日一覧!$B$1:$B$23,$Q439)</f>
        <v>0</v>
      </c>
      <c r="V439" s="1" t="str">
        <f ca="1">$B439&amp;"-"&amp;COUNTIF($B$13:INDIRECT("B"&amp;12+A439),B439)</f>
        <v>-0</v>
      </c>
    </row>
    <row r="440" spans="1:22" ht="21.75" customHeight="1" x14ac:dyDescent="0.25">
      <c r="A440" s="4">
        <v>428</v>
      </c>
      <c r="B440" s="9"/>
      <c r="C440" s="23"/>
      <c r="D440" s="12"/>
      <c r="E440" s="12"/>
      <c r="F440" s="3"/>
      <c r="G440" s="5" t="s">
        <v>38</v>
      </c>
      <c r="H440" s="21" t="str">
        <f t="shared" si="48"/>
        <v/>
      </c>
      <c r="I440" s="21" t="str">
        <f t="shared" si="50"/>
        <v/>
      </c>
      <c r="J440" s="21" t="s">
        <v>39</v>
      </c>
      <c r="K440" s="24"/>
      <c r="L440" s="21" t="str">
        <f t="shared" si="49"/>
        <v/>
      </c>
      <c r="M440" s="24"/>
      <c r="N440" s="24"/>
      <c r="O440" s="21" t="str">
        <f t="shared" si="51"/>
        <v/>
      </c>
      <c r="P440" s="21" t="str">
        <f t="shared" si="52"/>
        <v/>
      </c>
      <c r="Q440" s="18">
        <f t="shared" si="53"/>
        <v>1</v>
      </c>
      <c r="R440" s="1">
        <f t="shared" si="54"/>
        <v>7</v>
      </c>
      <c r="S440" s="1">
        <f t="shared" si="55"/>
        <v>1</v>
      </c>
      <c r="T440" s="1">
        <f>COUNTIF(【編集不可】祝日一覧!$B$1:$B$23,$E440)</f>
        <v>0</v>
      </c>
      <c r="U440" s="1">
        <f>COUNTIF(【編集不可】祝日一覧!$B$1:$B$23,$Q440)</f>
        <v>0</v>
      </c>
      <c r="V440" s="1" t="str">
        <f ca="1">$B440&amp;"-"&amp;COUNTIF($B$13:INDIRECT("B"&amp;12+A440),B440)</f>
        <v>-0</v>
      </c>
    </row>
    <row r="441" spans="1:22" ht="21.75" customHeight="1" x14ac:dyDescent="0.25">
      <c r="A441" s="4">
        <v>429</v>
      </c>
      <c r="B441" s="9"/>
      <c r="C441" s="23"/>
      <c r="D441" s="12"/>
      <c r="E441" s="12"/>
      <c r="F441" s="3"/>
      <c r="G441" s="5" t="s">
        <v>38</v>
      </c>
      <c r="H441" s="21" t="str">
        <f t="shared" si="48"/>
        <v/>
      </c>
      <c r="I441" s="21" t="str">
        <f t="shared" si="50"/>
        <v/>
      </c>
      <c r="J441" s="21" t="s">
        <v>39</v>
      </c>
      <c r="K441" s="24"/>
      <c r="L441" s="21" t="str">
        <f t="shared" si="49"/>
        <v/>
      </c>
      <c r="M441" s="24"/>
      <c r="N441" s="24"/>
      <c r="O441" s="21" t="str">
        <f t="shared" si="51"/>
        <v/>
      </c>
      <c r="P441" s="21" t="str">
        <f t="shared" si="52"/>
        <v/>
      </c>
      <c r="Q441" s="18">
        <f t="shared" si="53"/>
        <v>1</v>
      </c>
      <c r="R441" s="1">
        <f t="shared" si="54"/>
        <v>7</v>
      </c>
      <c r="S441" s="1">
        <f t="shared" si="55"/>
        <v>1</v>
      </c>
      <c r="T441" s="1">
        <f>COUNTIF(【編集不可】祝日一覧!$B$1:$B$23,$E441)</f>
        <v>0</v>
      </c>
      <c r="U441" s="1">
        <f>COUNTIF(【編集不可】祝日一覧!$B$1:$B$23,$Q441)</f>
        <v>0</v>
      </c>
      <c r="V441" s="1" t="str">
        <f ca="1">$B441&amp;"-"&amp;COUNTIF($B$13:INDIRECT("B"&amp;12+A441),B441)</f>
        <v>-0</v>
      </c>
    </row>
    <row r="442" spans="1:22" ht="21.75" customHeight="1" x14ac:dyDescent="0.25">
      <c r="A442" s="4">
        <v>430</v>
      </c>
      <c r="B442" s="9"/>
      <c r="C442" s="23"/>
      <c r="D442" s="12"/>
      <c r="E442" s="12"/>
      <c r="F442" s="3"/>
      <c r="G442" s="5" t="s">
        <v>38</v>
      </c>
      <c r="H442" s="21" t="str">
        <f t="shared" si="48"/>
        <v/>
      </c>
      <c r="I442" s="21" t="str">
        <f t="shared" si="50"/>
        <v/>
      </c>
      <c r="J442" s="21" t="s">
        <v>39</v>
      </c>
      <c r="K442" s="24"/>
      <c r="L442" s="21" t="str">
        <f t="shared" si="49"/>
        <v/>
      </c>
      <c r="M442" s="24"/>
      <c r="N442" s="24"/>
      <c r="O442" s="21" t="str">
        <f t="shared" si="51"/>
        <v/>
      </c>
      <c r="P442" s="21" t="str">
        <f t="shared" si="52"/>
        <v/>
      </c>
      <c r="Q442" s="18">
        <f t="shared" si="53"/>
        <v>1</v>
      </c>
      <c r="R442" s="1">
        <f t="shared" si="54"/>
        <v>7</v>
      </c>
      <c r="S442" s="1">
        <f t="shared" si="55"/>
        <v>1</v>
      </c>
      <c r="T442" s="1">
        <f>COUNTIF(【編集不可】祝日一覧!$B$1:$B$23,$E442)</f>
        <v>0</v>
      </c>
      <c r="U442" s="1">
        <f>COUNTIF(【編集不可】祝日一覧!$B$1:$B$23,$Q442)</f>
        <v>0</v>
      </c>
      <c r="V442" s="1" t="str">
        <f ca="1">$B442&amp;"-"&amp;COUNTIF($B$13:INDIRECT("B"&amp;12+A442),B442)</f>
        <v>-0</v>
      </c>
    </row>
    <row r="443" spans="1:22" ht="21.75" customHeight="1" x14ac:dyDescent="0.25">
      <c r="A443" s="4">
        <v>431</v>
      </c>
      <c r="B443" s="9"/>
      <c r="C443" s="23"/>
      <c r="D443" s="12"/>
      <c r="E443" s="12"/>
      <c r="F443" s="3"/>
      <c r="G443" s="5" t="s">
        <v>38</v>
      </c>
      <c r="H443" s="21" t="str">
        <f t="shared" si="48"/>
        <v/>
      </c>
      <c r="I443" s="21" t="str">
        <f t="shared" si="50"/>
        <v/>
      </c>
      <c r="J443" s="21" t="s">
        <v>39</v>
      </c>
      <c r="K443" s="24"/>
      <c r="L443" s="21" t="str">
        <f t="shared" si="49"/>
        <v/>
      </c>
      <c r="M443" s="24"/>
      <c r="N443" s="24"/>
      <c r="O443" s="21" t="str">
        <f t="shared" si="51"/>
        <v/>
      </c>
      <c r="P443" s="21" t="str">
        <f t="shared" si="52"/>
        <v/>
      </c>
      <c r="Q443" s="18">
        <f t="shared" si="53"/>
        <v>1</v>
      </c>
      <c r="R443" s="1">
        <f t="shared" si="54"/>
        <v>7</v>
      </c>
      <c r="S443" s="1">
        <f t="shared" si="55"/>
        <v>1</v>
      </c>
      <c r="T443" s="1">
        <f>COUNTIF(【編集不可】祝日一覧!$B$1:$B$23,$E443)</f>
        <v>0</v>
      </c>
      <c r="U443" s="1">
        <f>COUNTIF(【編集不可】祝日一覧!$B$1:$B$23,$Q443)</f>
        <v>0</v>
      </c>
      <c r="V443" s="1" t="str">
        <f ca="1">$B443&amp;"-"&amp;COUNTIF($B$13:INDIRECT("B"&amp;12+A443),B443)</f>
        <v>-0</v>
      </c>
    </row>
    <row r="444" spans="1:22" ht="21.75" customHeight="1" x14ac:dyDescent="0.25">
      <c r="A444" s="4">
        <v>432</v>
      </c>
      <c r="B444" s="9"/>
      <c r="C444" s="23"/>
      <c r="D444" s="12"/>
      <c r="E444" s="12"/>
      <c r="F444" s="3"/>
      <c r="G444" s="5" t="s">
        <v>38</v>
      </c>
      <c r="H444" s="21" t="str">
        <f t="shared" si="48"/>
        <v/>
      </c>
      <c r="I444" s="21" t="str">
        <f t="shared" si="50"/>
        <v/>
      </c>
      <c r="J444" s="21" t="s">
        <v>39</v>
      </c>
      <c r="K444" s="24"/>
      <c r="L444" s="21" t="str">
        <f t="shared" si="49"/>
        <v/>
      </c>
      <c r="M444" s="24"/>
      <c r="N444" s="24"/>
      <c r="O444" s="21" t="str">
        <f t="shared" si="51"/>
        <v/>
      </c>
      <c r="P444" s="21" t="str">
        <f t="shared" si="52"/>
        <v/>
      </c>
      <c r="Q444" s="18">
        <f t="shared" si="53"/>
        <v>1</v>
      </c>
      <c r="R444" s="1">
        <f t="shared" si="54"/>
        <v>7</v>
      </c>
      <c r="S444" s="1">
        <f t="shared" si="55"/>
        <v>1</v>
      </c>
      <c r="T444" s="1">
        <f>COUNTIF(【編集不可】祝日一覧!$B$1:$B$23,$E444)</f>
        <v>0</v>
      </c>
      <c r="U444" s="1">
        <f>COUNTIF(【編集不可】祝日一覧!$B$1:$B$23,$Q444)</f>
        <v>0</v>
      </c>
      <c r="V444" s="1" t="str">
        <f ca="1">$B444&amp;"-"&amp;COUNTIF($B$13:INDIRECT("B"&amp;12+A444),B444)</f>
        <v>-0</v>
      </c>
    </row>
    <row r="445" spans="1:22" ht="21.75" customHeight="1" x14ac:dyDescent="0.25">
      <c r="A445" s="4">
        <v>433</v>
      </c>
      <c r="B445" s="9"/>
      <c r="C445" s="23"/>
      <c r="D445" s="12"/>
      <c r="E445" s="12"/>
      <c r="F445" s="3"/>
      <c r="G445" s="5" t="s">
        <v>38</v>
      </c>
      <c r="H445" s="21" t="str">
        <f t="shared" si="48"/>
        <v/>
      </c>
      <c r="I445" s="21" t="str">
        <f t="shared" si="50"/>
        <v/>
      </c>
      <c r="J445" s="21" t="s">
        <v>39</v>
      </c>
      <c r="K445" s="24"/>
      <c r="L445" s="21" t="str">
        <f t="shared" si="49"/>
        <v/>
      </c>
      <c r="M445" s="24"/>
      <c r="N445" s="24"/>
      <c r="O445" s="21" t="str">
        <f t="shared" si="51"/>
        <v/>
      </c>
      <c r="P445" s="21" t="str">
        <f t="shared" si="52"/>
        <v/>
      </c>
      <c r="Q445" s="18">
        <f t="shared" si="53"/>
        <v>1</v>
      </c>
      <c r="R445" s="1">
        <f t="shared" si="54"/>
        <v>7</v>
      </c>
      <c r="S445" s="1">
        <f t="shared" si="55"/>
        <v>1</v>
      </c>
      <c r="T445" s="1">
        <f>COUNTIF(【編集不可】祝日一覧!$B$1:$B$23,$E445)</f>
        <v>0</v>
      </c>
      <c r="U445" s="1">
        <f>COUNTIF(【編集不可】祝日一覧!$B$1:$B$23,$Q445)</f>
        <v>0</v>
      </c>
      <c r="V445" s="1" t="str">
        <f ca="1">$B445&amp;"-"&amp;COUNTIF($B$13:INDIRECT("B"&amp;12+A445),B445)</f>
        <v>-0</v>
      </c>
    </row>
    <row r="446" spans="1:22" ht="21.75" customHeight="1" x14ac:dyDescent="0.25">
      <c r="A446" s="4">
        <v>434</v>
      </c>
      <c r="B446" s="9"/>
      <c r="C446" s="23"/>
      <c r="D446" s="12"/>
      <c r="E446" s="12"/>
      <c r="F446" s="3"/>
      <c r="G446" s="5" t="s">
        <v>38</v>
      </c>
      <c r="H446" s="21" t="str">
        <f t="shared" si="48"/>
        <v/>
      </c>
      <c r="I446" s="21" t="str">
        <f t="shared" si="50"/>
        <v/>
      </c>
      <c r="J446" s="21" t="s">
        <v>39</v>
      </c>
      <c r="K446" s="24"/>
      <c r="L446" s="21" t="str">
        <f t="shared" si="49"/>
        <v/>
      </c>
      <c r="M446" s="24"/>
      <c r="N446" s="24"/>
      <c r="O446" s="21" t="str">
        <f t="shared" si="51"/>
        <v/>
      </c>
      <c r="P446" s="21" t="str">
        <f t="shared" si="52"/>
        <v/>
      </c>
      <c r="Q446" s="18">
        <f t="shared" si="53"/>
        <v>1</v>
      </c>
      <c r="R446" s="1">
        <f t="shared" si="54"/>
        <v>7</v>
      </c>
      <c r="S446" s="1">
        <f t="shared" si="55"/>
        <v>1</v>
      </c>
      <c r="T446" s="1">
        <f>COUNTIF(【編集不可】祝日一覧!$B$1:$B$23,$E446)</f>
        <v>0</v>
      </c>
      <c r="U446" s="1">
        <f>COUNTIF(【編集不可】祝日一覧!$B$1:$B$23,$Q446)</f>
        <v>0</v>
      </c>
      <c r="V446" s="1" t="str">
        <f ca="1">$B446&amp;"-"&amp;COUNTIF($B$13:INDIRECT("B"&amp;12+A446),B446)</f>
        <v>-0</v>
      </c>
    </row>
    <row r="447" spans="1:22" ht="21.75" customHeight="1" x14ac:dyDescent="0.25">
      <c r="A447" s="4">
        <v>435</v>
      </c>
      <c r="B447" s="9"/>
      <c r="C447" s="23"/>
      <c r="D447" s="12"/>
      <c r="E447" s="12"/>
      <c r="F447" s="3"/>
      <c r="G447" s="5" t="s">
        <v>38</v>
      </c>
      <c r="H447" s="21" t="str">
        <f t="shared" si="48"/>
        <v/>
      </c>
      <c r="I447" s="21" t="str">
        <f t="shared" si="50"/>
        <v/>
      </c>
      <c r="J447" s="21" t="s">
        <v>39</v>
      </c>
      <c r="K447" s="24"/>
      <c r="L447" s="21" t="str">
        <f t="shared" si="49"/>
        <v/>
      </c>
      <c r="M447" s="24"/>
      <c r="N447" s="24"/>
      <c r="O447" s="21" t="str">
        <f t="shared" si="51"/>
        <v/>
      </c>
      <c r="P447" s="21" t="str">
        <f t="shared" si="52"/>
        <v/>
      </c>
      <c r="Q447" s="18">
        <f t="shared" si="53"/>
        <v>1</v>
      </c>
      <c r="R447" s="1">
        <f t="shared" si="54"/>
        <v>7</v>
      </c>
      <c r="S447" s="1">
        <f t="shared" si="55"/>
        <v>1</v>
      </c>
      <c r="T447" s="1">
        <f>COUNTIF(【編集不可】祝日一覧!$B$1:$B$23,$E447)</f>
        <v>0</v>
      </c>
      <c r="U447" s="1">
        <f>COUNTIF(【編集不可】祝日一覧!$B$1:$B$23,$Q447)</f>
        <v>0</v>
      </c>
      <c r="V447" s="1" t="str">
        <f ca="1">$B447&amp;"-"&amp;COUNTIF($B$13:INDIRECT("B"&amp;12+A447),B447)</f>
        <v>-0</v>
      </c>
    </row>
    <row r="448" spans="1:22" ht="21.75" customHeight="1" x14ac:dyDescent="0.25">
      <c r="A448" s="4">
        <v>436</v>
      </c>
      <c r="B448" s="9"/>
      <c r="C448" s="23"/>
      <c r="D448" s="12"/>
      <c r="E448" s="12"/>
      <c r="F448" s="3"/>
      <c r="G448" s="5" t="s">
        <v>38</v>
      </c>
      <c r="H448" s="21" t="str">
        <f t="shared" si="48"/>
        <v/>
      </c>
      <c r="I448" s="21" t="str">
        <f t="shared" si="50"/>
        <v/>
      </c>
      <c r="J448" s="21" t="s">
        <v>39</v>
      </c>
      <c r="K448" s="24"/>
      <c r="L448" s="21" t="str">
        <f t="shared" si="49"/>
        <v/>
      </c>
      <c r="M448" s="24"/>
      <c r="N448" s="24"/>
      <c r="O448" s="21" t="str">
        <f t="shared" si="51"/>
        <v/>
      </c>
      <c r="P448" s="21" t="str">
        <f t="shared" si="52"/>
        <v/>
      </c>
      <c r="Q448" s="18">
        <f t="shared" si="53"/>
        <v>1</v>
      </c>
      <c r="R448" s="1">
        <f t="shared" si="54"/>
        <v>7</v>
      </c>
      <c r="S448" s="1">
        <f t="shared" si="55"/>
        <v>1</v>
      </c>
      <c r="T448" s="1">
        <f>COUNTIF(【編集不可】祝日一覧!$B$1:$B$23,$E448)</f>
        <v>0</v>
      </c>
      <c r="U448" s="1">
        <f>COUNTIF(【編集不可】祝日一覧!$B$1:$B$23,$Q448)</f>
        <v>0</v>
      </c>
      <c r="V448" s="1" t="str">
        <f ca="1">$B448&amp;"-"&amp;COUNTIF($B$13:INDIRECT("B"&amp;12+A448),B448)</f>
        <v>-0</v>
      </c>
    </row>
    <row r="449" spans="1:22" ht="21.75" customHeight="1" x14ac:dyDescent="0.25">
      <c r="A449" s="4">
        <v>437</v>
      </c>
      <c r="B449" s="9"/>
      <c r="C449" s="23"/>
      <c r="D449" s="12"/>
      <c r="E449" s="12"/>
      <c r="F449" s="3"/>
      <c r="G449" s="5" t="s">
        <v>38</v>
      </c>
      <c r="H449" s="21" t="str">
        <f t="shared" si="48"/>
        <v/>
      </c>
      <c r="I449" s="21" t="str">
        <f t="shared" si="50"/>
        <v/>
      </c>
      <c r="J449" s="21" t="s">
        <v>39</v>
      </c>
      <c r="K449" s="24"/>
      <c r="L449" s="21" t="str">
        <f t="shared" si="49"/>
        <v/>
      </c>
      <c r="M449" s="24"/>
      <c r="N449" s="24"/>
      <c r="O449" s="21" t="str">
        <f t="shared" si="51"/>
        <v/>
      </c>
      <c r="P449" s="21" t="str">
        <f t="shared" si="52"/>
        <v/>
      </c>
      <c r="Q449" s="18">
        <f t="shared" si="53"/>
        <v>1</v>
      </c>
      <c r="R449" s="1">
        <f t="shared" si="54"/>
        <v>7</v>
      </c>
      <c r="S449" s="1">
        <f t="shared" si="55"/>
        <v>1</v>
      </c>
      <c r="T449" s="1">
        <f>COUNTIF(【編集不可】祝日一覧!$B$1:$B$23,$E449)</f>
        <v>0</v>
      </c>
      <c r="U449" s="1">
        <f>COUNTIF(【編集不可】祝日一覧!$B$1:$B$23,$Q449)</f>
        <v>0</v>
      </c>
      <c r="V449" s="1" t="str">
        <f ca="1">$B449&amp;"-"&amp;COUNTIF($B$13:INDIRECT("B"&amp;12+A449),B449)</f>
        <v>-0</v>
      </c>
    </row>
    <row r="450" spans="1:22" ht="21.75" customHeight="1" x14ac:dyDescent="0.25">
      <c r="A450" s="4">
        <v>438</v>
      </c>
      <c r="B450" s="9"/>
      <c r="C450" s="23"/>
      <c r="D450" s="12"/>
      <c r="E450" s="12"/>
      <c r="F450" s="3"/>
      <c r="G450" s="5" t="s">
        <v>38</v>
      </c>
      <c r="H450" s="21" t="str">
        <f t="shared" si="48"/>
        <v/>
      </c>
      <c r="I450" s="21" t="str">
        <f t="shared" si="50"/>
        <v/>
      </c>
      <c r="J450" s="21" t="s">
        <v>39</v>
      </c>
      <c r="K450" s="24"/>
      <c r="L450" s="21" t="str">
        <f t="shared" si="49"/>
        <v/>
      </c>
      <c r="M450" s="24"/>
      <c r="N450" s="24"/>
      <c r="O450" s="21" t="str">
        <f t="shared" si="51"/>
        <v/>
      </c>
      <c r="P450" s="21" t="str">
        <f t="shared" si="52"/>
        <v/>
      </c>
      <c r="Q450" s="18">
        <f t="shared" si="53"/>
        <v>1</v>
      </c>
      <c r="R450" s="1">
        <f t="shared" si="54"/>
        <v>7</v>
      </c>
      <c r="S450" s="1">
        <f t="shared" si="55"/>
        <v>1</v>
      </c>
      <c r="T450" s="1">
        <f>COUNTIF(【編集不可】祝日一覧!$B$1:$B$23,$E450)</f>
        <v>0</v>
      </c>
      <c r="U450" s="1">
        <f>COUNTIF(【編集不可】祝日一覧!$B$1:$B$23,$Q450)</f>
        <v>0</v>
      </c>
      <c r="V450" s="1" t="str">
        <f ca="1">$B450&amp;"-"&amp;COUNTIF($B$13:INDIRECT("B"&amp;12+A450),B450)</f>
        <v>-0</v>
      </c>
    </row>
    <row r="451" spans="1:22" ht="21.75" customHeight="1" x14ac:dyDescent="0.25">
      <c r="A451" s="4">
        <v>439</v>
      </c>
      <c r="B451" s="9"/>
      <c r="C451" s="23"/>
      <c r="D451" s="12"/>
      <c r="E451" s="12"/>
      <c r="F451" s="3"/>
      <c r="G451" s="5" t="s">
        <v>38</v>
      </c>
      <c r="H451" s="21" t="str">
        <f t="shared" si="48"/>
        <v/>
      </c>
      <c r="I451" s="21" t="str">
        <f t="shared" si="50"/>
        <v/>
      </c>
      <c r="J451" s="21" t="s">
        <v>39</v>
      </c>
      <c r="K451" s="24"/>
      <c r="L451" s="21" t="str">
        <f t="shared" si="49"/>
        <v/>
      </c>
      <c r="M451" s="24"/>
      <c r="N451" s="24"/>
      <c r="O451" s="21" t="str">
        <f t="shared" si="51"/>
        <v/>
      </c>
      <c r="P451" s="21" t="str">
        <f t="shared" si="52"/>
        <v/>
      </c>
      <c r="Q451" s="18">
        <f t="shared" si="53"/>
        <v>1</v>
      </c>
      <c r="R451" s="1">
        <f t="shared" si="54"/>
        <v>7</v>
      </c>
      <c r="S451" s="1">
        <f t="shared" si="55"/>
        <v>1</v>
      </c>
      <c r="T451" s="1">
        <f>COUNTIF(【編集不可】祝日一覧!$B$1:$B$23,$E451)</f>
        <v>0</v>
      </c>
      <c r="U451" s="1">
        <f>COUNTIF(【編集不可】祝日一覧!$B$1:$B$23,$Q451)</f>
        <v>0</v>
      </c>
      <c r="V451" s="1" t="str">
        <f ca="1">$B451&amp;"-"&amp;COUNTIF($B$13:INDIRECT("B"&amp;12+A451),B451)</f>
        <v>-0</v>
      </c>
    </row>
    <row r="452" spans="1:22" ht="21.75" customHeight="1" x14ac:dyDescent="0.25">
      <c r="A452" s="4">
        <v>440</v>
      </c>
      <c r="B452" s="9"/>
      <c r="C452" s="23"/>
      <c r="D452" s="12"/>
      <c r="E452" s="12"/>
      <c r="F452" s="3"/>
      <c r="G452" s="5" t="s">
        <v>38</v>
      </c>
      <c r="H452" s="21" t="str">
        <f t="shared" si="48"/>
        <v/>
      </c>
      <c r="I452" s="21" t="str">
        <f t="shared" si="50"/>
        <v/>
      </c>
      <c r="J452" s="21" t="s">
        <v>39</v>
      </c>
      <c r="K452" s="24"/>
      <c r="L452" s="21" t="str">
        <f t="shared" si="49"/>
        <v/>
      </c>
      <c r="M452" s="24"/>
      <c r="N452" s="24"/>
      <c r="O452" s="21" t="str">
        <f t="shared" si="51"/>
        <v/>
      </c>
      <c r="P452" s="21" t="str">
        <f t="shared" si="52"/>
        <v/>
      </c>
      <c r="Q452" s="18">
        <f t="shared" si="53"/>
        <v>1</v>
      </c>
      <c r="R452" s="1">
        <f t="shared" si="54"/>
        <v>7</v>
      </c>
      <c r="S452" s="1">
        <f t="shared" si="55"/>
        <v>1</v>
      </c>
      <c r="T452" s="1">
        <f>COUNTIF(【編集不可】祝日一覧!$B$1:$B$23,$E452)</f>
        <v>0</v>
      </c>
      <c r="U452" s="1">
        <f>COUNTIF(【編集不可】祝日一覧!$B$1:$B$23,$Q452)</f>
        <v>0</v>
      </c>
      <c r="V452" s="1" t="str">
        <f ca="1">$B452&amp;"-"&amp;COUNTIF($B$13:INDIRECT("B"&amp;12+A452),B452)</f>
        <v>-0</v>
      </c>
    </row>
    <row r="453" spans="1:22" ht="21.75" customHeight="1" x14ac:dyDescent="0.25">
      <c r="A453" s="4">
        <v>441</v>
      </c>
      <c r="B453" s="9"/>
      <c r="C453" s="23"/>
      <c r="D453" s="12"/>
      <c r="E453" s="12"/>
      <c r="F453" s="3"/>
      <c r="G453" s="5" t="s">
        <v>38</v>
      </c>
      <c r="H453" s="21" t="str">
        <f t="shared" si="48"/>
        <v/>
      </c>
      <c r="I453" s="21" t="str">
        <f t="shared" si="50"/>
        <v/>
      </c>
      <c r="J453" s="21" t="s">
        <v>39</v>
      </c>
      <c r="K453" s="24"/>
      <c r="L453" s="21" t="str">
        <f t="shared" si="49"/>
        <v/>
      </c>
      <c r="M453" s="24"/>
      <c r="N453" s="24"/>
      <c r="O453" s="21" t="str">
        <f t="shared" si="51"/>
        <v/>
      </c>
      <c r="P453" s="21" t="str">
        <f t="shared" si="52"/>
        <v/>
      </c>
      <c r="Q453" s="18">
        <f t="shared" si="53"/>
        <v>1</v>
      </c>
      <c r="R453" s="1">
        <f t="shared" si="54"/>
        <v>7</v>
      </c>
      <c r="S453" s="1">
        <f t="shared" si="55"/>
        <v>1</v>
      </c>
      <c r="T453" s="1">
        <f>COUNTIF(【編集不可】祝日一覧!$B$1:$B$23,$E453)</f>
        <v>0</v>
      </c>
      <c r="U453" s="1">
        <f>COUNTIF(【編集不可】祝日一覧!$B$1:$B$23,$Q453)</f>
        <v>0</v>
      </c>
      <c r="V453" s="1" t="str">
        <f ca="1">$B453&amp;"-"&amp;COUNTIF($B$13:INDIRECT("B"&amp;12+A453),B453)</f>
        <v>-0</v>
      </c>
    </row>
    <row r="454" spans="1:22" ht="21.75" customHeight="1" x14ac:dyDescent="0.25">
      <c r="A454" s="4">
        <v>442</v>
      </c>
      <c r="B454" s="9"/>
      <c r="C454" s="23"/>
      <c r="D454" s="12"/>
      <c r="E454" s="12"/>
      <c r="F454" s="3"/>
      <c r="G454" s="5" t="s">
        <v>38</v>
      </c>
      <c r="H454" s="21" t="str">
        <f t="shared" si="48"/>
        <v/>
      </c>
      <c r="I454" s="21" t="str">
        <f t="shared" si="50"/>
        <v/>
      </c>
      <c r="J454" s="21" t="s">
        <v>39</v>
      </c>
      <c r="K454" s="24"/>
      <c r="L454" s="21" t="str">
        <f t="shared" si="49"/>
        <v/>
      </c>
      <c r="M454" s="24"/>
      <c r="N454" s="24"/>
      <c r="O454" s="21" t="str">
        <f t="shared" si="51"/>
        <v/>
      </c>
      <c r="P454" s="21" t="str">
        <f t="shared" si="52"/>
        <v/>
      </c>
      <c r="Q454" s="18">
        <f t="shared" si="53"/>
        <v>1</v>
      </c>
      <c r="R454" s="1">
        <f t="shared" si="54"/>
        <v>7</v>
      </c>
      <c r="S454" s="1">
        <f t="shared" si="55"/>
        <v>1</v>
      </c>
      <c r="T454" s="1">
        <f>COUNTIF(【編集不可】祝日一覧!$B$1:$B$23,$E454)</f>
        <v>0</v>
      </c>
      <c r="U454" s="1">
        <f>COUNTIF(【編集不可】祝日一覧!$B$1:$B$23,$Q454)</f>
        <v>0</v>
      </c>
      <c r="V454" s="1" t="str">
        <f ca="1">$B454&amp;"-"&amp;COUNTIF($B$13:INDIRECT("B"&amp;12+A454),B454)</f>
        <v>-0</v>
      </c>
    </row>
    <row r="455" spans="1:22" ht="21.75" customHeight="1" x14ac:dyDescent="0.25">
      <c r="A455" s="4">
        <v>443</v>
      </c>
      <c r="B455" s="9"/>
      <c r="C455" s="23"/>
      <c r="D455" s="12"/>
      <c r="E455" s="12"/>
      <c r="F455" s="3"/>
      <c r="G455" s="5" t="s">
        <v>38</v>
      </c>
      <c r="H455" s="21" t="str">
        <f t="shared" si="48"/>
        <v/>
      </c>
      <c r="I455" s="21" t="str">
        <f t="shared" si="50"/>
        <v/>
      </c>
      <c r="J455" s="21" t="s">
        <v>39</v>
      </c>
      <c r="K455" s="24"/>
      <c r="L455" s="21" t="str">
        <f t="shared" si="49"/>
        <v/>
      </c>
      <c r="M455" s="24"/>
      <c r="N455" s="24"/>
      <c r="O455" s="21" t="str">
        <f t="shared" si="51"/>
        <v/>
      </c>
      <c r="P455" s="21" t="str">
        <f t="shared" si="52"/>
        <v/>
      </c>
      <c r="Q455" s="18">
        <f t="shared" si="53"/>
        <v>1</v>
      </c>
      <c r="R455" s="1">
        <f t="shared" si="54"/>
        <v>7</v>
      </c>
      <c r="S455" s="1">
        <f t="shared" si="55"/>
        <v>1</v>
      </c>
      <c r="T455" s="1">
        <f>COUNTIF(【編集不可】祝日一覧!$B$1:$B$23,$E455)</f>
        <v>0</v>
      </c>
      <c r="U455" s="1">
        <f>COUNTIF(【編集不可】祝日一覧!$B$1:$B$23,$Q455)</f>
        <v>0</v>
      </c>
      <c r="V455" s="1" t="str">
        <f ca="1">$B455&amp;"-"&amp;COUNTIF($B$13:INDIRECT("B"&amp;12+A455),B455)</f>
        <v>-0</v>
      </c>
    </row>
    <row r="456" spans="1:22" ht="21.75" customHeight="1" x14ac:dyDescent="0.25">
      <c r="A456" s="4">
        <v>444</v>
      </c>
      <c r="B456" s="9"/>
      <c r="C456" s="23"/>
      <c r="D456" s="12"/>
      <c r="E456" s="12"/>
      <c r="F456" s="3"/>
      <c r="G456" s="5" t="s">
        <v>38</v>
      </c>
      <c r="H456" s="21" t="str">
        <f t="shared" si="48"/>
        <v/>
      </c>
      <c r="I456" s="21" t="str">
        <f t="shared" si="50"/>
        <v/>
      </c>
      <c r="J456" s="21" t="s">
        <v>39</v>
      </c>
      <c r="K456" s="24"/>
      <c r="L456" s="21" t="str">
        <f t="shared" si="49"/>
        <v/>
      </c>
      <c r="M456" s="24"/>
      <c r="N456" s="24"/>
      <c r="O456" s="21" t="str">
        <f t="shared" si="51"/>
        <v/>
      </c>
      <c r="P456" s="21" t="str">
        <f t="shared" si="52"/>
        <v/>
      </c>
      <c r="Q456" s="18">
        <f t="shared" si="53"/>
        <v>1</v>
      </c>
      <c r="R456" s="1">
        <f t="shared" si="54"/>
        <v>7</v>
      </c>
      <c r="S456" s="1">
        <f t="shared" si="55"/>
        <v>1</v>
      </c>
      <c r="T456" s="1">
        <f>COUNTIF(【編集不可】祝日一覧!$B$1:$B$23,$E456)</f>
        <v>0</v>
      </c>
      <c r="U456" s="1">
        <f>COUNTIF(【編集不可】祝日一覧!$B$1:$B$23,$Q456)</f>
        <v>0</v>
      </c>
      <c r="V456" s="1" t="str">
        <f ca="1">$B456&amp;"-"&amp;COUNTIF($B$13:INDIRECT("B"&amp;12+A456),B456)</f>
        <v>-0</v>
      </c>
    </row>
    <row r="457" spans="1:22" ht="21.75" customHeight="1" x14ac:dyDescent="0.25">
      <c r="A457" s="4">
        <v>445</v>
      </c>
      <c r="B457" s="9"/>
      <c r="C457" s="23"/>
      <c r="D457" s="12"/>
      <c r="E457" s="12"/>
      <c r="F457" s="3"/>
      <c r="G457" s="5" t="s">
        <v>38</v>
      </c>
      <c r="H457" s="21" t="str">
        <f t="shared" si="48"/>
        <v/>
      </c>
      <c r="I457" s="21" t="str">
        <f t="shared" si="50"/>
        <v/>
      </c>
      <c r="J457" s="21" t="s">
        <v>39</v>
      </c>
      <c r="K457" s="24"/>
      <c r="L457" s="21" t="str">
        <f t="shared" si="49"/>
        <v/>
      </c>
      <c r="M457" s="24"/>
      <c r="N457" s="24"/>
      <c r="O457" s="21" t="str">
        <f t="shared" si="51"/>
        <v/>
      </c>
      <c r="P457" s="21" t="str">
        <f t="shared" si="52"/>
        <v/>
      </c>
      <c r="Q457" s="18">
        <f t="shared" si="53"/>
        <v>1</v>
      </c>
      <c r="R457" s="1">
        <f t="shared" si="54"/>
        <v>7</v>
      </c>
      <c r="S457" s="1">
        <f t="shared" si="55"/>
        <v>1</v>
      </c>
      <c r="T457" s="1">
        <f>COUNTIF(【編集不可】祝日一覧!$B$1:$B$23,$E457)</f>
        <v>0</v>
      </c>
      <c r="U457" s="1">
        <f>COUNTIF(【編集不可】祝日一覧!$B$1:$B$23,$Q457)</f>
        <v>0</v>
      </c>
      <c r="V457" s="1" t="str">
        <f ca="1">$B457&amp;"-"&amp;COUNTIF($B$13:INDIRECT("B"&amp;12+A457),B457)</f>
        <v>-0</v>
      </c>
    </row>
    <row r="458" spans="1:22" ht="21.75" customHeight="1" x14ac:dyDescent="0.25">
      <c r="A458" s="4">
        <v>446</v>
      </c>
      <c r="B458" s="9"/>
      <c r="C458" s="23"/>
      <c r="D458" s="12"/>
      <c r="E458" s="12"/>
      <c r="F458" s="3"/>
      <c r="G458" s="5" t="s">
        <v>38</v>
      </c>
      <c r="H458" s="21" t="str">
        <f t="shared" si="48"/>
        <v/>
      </c>
      <c r="I458" s="21" t="str">
        <f t="shared" si="50"/>
        <v/>
      </c>
      <c r="J458" s="21" t="s">
        <v>39</v>
      </c>
      <c r="K458" s="24"/>
      <c r="L458" s="21" t="str">
        <f t="shared" si="49"/>
        <v/>
      </c>
      <c r="M458" s="24"/>
      <c r="N458" s="24"/>
      <c r="O458" s="21" t="str">
        <f t="shared" si="51"/>
        <v/>
      </c>
      <c r="P458" s="21" t="str">
        <f t="shared" si="52"/>
        <v/>
      </c>
      <c r="Q458" s="18">
        <f t="shared" si="53"/>
        <v>1</v>
      </c>
      <c r="R458" s="1">
        <f t="shared" si="54"/>
        <v>7</v>
      </c>
      <c r="S458" s="1">
        <f t="shared" si="55"/>
        <v>1</v>
      </c>
      <c r="T458" s="1">
        <f>COUNTIF(【編集不可】祝日一覧!$B$1:$B$23,$E458)</f>
        <v>0</v>
      </c>
      <c r="U458" s="1">
        <f>COUNTIF(【編集不可】祝日一覧!$B$1:$B$23,$Q458)</f>
        <v>0</v>
      </c>
      <c r="V458" s="1" t="str">
        <f ca="1">$B458&amp;"-"&amp;COUNTIF($B$13:INDIRECT("B"&amp;12+A458),B458)</f>
        <v>-0</v>
      </c>
    </row>
    <row r="459" spans="1:22" ht="21.75" customHeight="1" x14ac:dyDescent="0.25">
      <c r="A459" s="4">
        <v>447</v>
      </c>
      <c r="B459" s="9"/>
      <c r="C459" s="23"/>
      <c r="D459" s="12"/>
      <c r="E459" s="12"/>
      <c r="F459" s="3"/>
      <c r="G459" s="5" t="s">
        <v>38</v>
      </c>
      <c r="H459" s="21" t="str">
        <f t="shared" si="48"/>
        <v/>
      </c>
      <c r="I459" s="21" t="str">
        <f t="shared" si="50"/>
        <v/>
      </c>
      <c r="J459" s="21" t="s">
        <v>39</v>
      </c>
      <c r="K459" s="24"/>
      <c r="L459" s="21" t="str">
        <f t="shared" si="49"/>
        <v/>
      </c>
      <c r="M459" s="24"/>
      <c r="N459" s="24"/>
      <c r="O459" s="21" t="str">
        <f t="shared" si="51"/>
        <v/>
      </c>
      <c r="P459" s="21" t="str">
        <f t="shared" si="52"/>
        <v/>
      </c>
      <c r="Q459" s="18">
        <f t="shared" si="53"/>
        <v>1</v>
      </c>
      <c r="R459" s="1">
        <f t="shared" si="54"/>
        <v>7</v>
      </c>
      <c r="S459" s="1">
        <f t="shared" si="55"/>
        <v>1</v>
      </c>
      <c r="T459" s="1">
        <f>COUNTIF(【編集不可】祝日一覧!$B$1:$B$23,$E459)</f>
        <v>0</v>
      </c>
      <c r="U459" s="1">
        <f>COUNTIF(【編集不可】祝日一覧!$B$1:$B$23,$Q459)</f>
        <v>0</v>
      </c>
      <c r="V459" s="1" t="str">
        <f ca="1">$B459&amp;"-"&amp;COUNTIF($B$13:INDIRECT("B"&amp;12+A459),B459)</f>
        <v>-0</v>
      </c>
    </row>
    <row r="460" spans="1:22" ht="21.75" customHeight="1" x14ac:dyDescent="0.25">
      <c r="A460" s="4">
        <v>448</v>
      </c>
      <c r="B460" s="9"/>
      <c r="C460" s="23"/>
      <c r="D460" s="12"/>
      <c r="E460" s="12"/>
      <c r="F460" s="3"/>
      <c r="G460" s="5" t="s">
        <v>38</v>
      </c>
      <c r="H460" s="21" t="str">
        <f t="shared" si="48"/>
        <v/>
      </c>
      <c r="I460" s="21" t="str">
        <f t="shared" si="50"/>
        <v/>
      </c>
      <c r="J460" s="21" t="s">
        <v>39</v>
      </c>
      <c r="K460" s="24"/>
      <c r="L460" s="21" t="str">
        <f t="shared" si="49"/>
        <v/>
      </c>
      <c r="M460" s="24"/>
      <c r="N460" s="24"/>
      <c r="O460" s="21" t="str">
        <f t="shared" si="51"/>
        <v/>
      </c>
      <c r="P460" s="21" t="str">
        <f t="shared" si="52"/>
        <v/>
      </c>
      <c r="Q460" s="18">
        <f t="shared" si="53"/>
        <v>1</v>
      </c>
      <c r="R460" s="1">
        <f t="shared" si="54"/>
        <v>7</v>
      </c>
      <c r="S460" s="1">
        <f t="shared" si="55"/>
        <v>1</v>
      </c>
      <c r="T460" s="1">
        <f>COUNTIF(【編集不可】祝日一覧!$B$1:$B$23,$E460)</f>
        <v>0</v>
      </c>
      <c r="U460" s="1">
        <f>COUNTIF(【編集不可】祝日一覧!$B$1:$B$23,$Q460)</f>
        <v>0</v>
      </c>
      <c r="V460" s="1" t="str">
        <f ca="1">$B460&amp;"-"&amp;COUNTIF($B$13:INDIRECT("B"&amp;12+A460),B460)</f>
        <v>-0</v>
      </c>
    </row>
    <row r="461" spans="1:22" ht="21.75" customHeight="1" x14ac:dyDescent="0.25">
      <c r="A461" s="4">
        <v>449</v>
      </c>
      <c r="B461" s="9"/>
      <c r="C461" s="23"/>
      <c r="D461" s="12"/>
      <c r="E461" s="12"/>
      <c r="F461" s="3"/>
      <c r="G461" s="5" t="s">
        <v>38</v>
      </c>
      <c r="H461" s="21" t="str">
        <f t="shared" ref="H461:H524" si="56">IF($E461="","",IF($R461=7,"休日",IF(AND($T461=1,$S461=7),"休日",IF(AND($R461=1,$U461=1),"休日",IF(AND($T461=1,$U461=1),"休日","平日")))))</f>
        <v/>
      </c>
      <c r="I461" s="21" t="str">
        <f t="shared" si="50"/>
        <v/>
      </c>
      <c r="J461" s="21" t="s">
        <v>39</v>
      </c>
      <c r="K461" s="24"/>
      <c r="L461" s="21" t="str">
        <f t="shared" ref="L461:L524" si="57">IF($B461="","","～")</f>
        <v/>
      </c>
      <c r="M461" s="24"/>
      <c r="N461" s="24"/>
      <c r="O461" s="21" t="str">
        <f t="shared" si="51"/>
        <v/>
      </c>
      <c r="P461" s="21" t="str">
        <f t="shared" si="52"/>
        <v/>
      </c>
      <c r="Q461" s="18">
        <f t="shared" si="53"/>
        <v>1</v>
      </c>
      <c r="R461" s="1">
        <f t="shared" si="54"/>
        <v>7</v>
      </c>
      <c r="S461" s="1">
        <f t="shared" si="55"/>
        <v>1</v>
      </c>
      <c r="T461" s="1">
        <f>COUNTIF(【編集不可】祝日一覧!$B$1:$B$23,$E461)</f>
        <v>0</v>
      </c>
      <c r="U461" s="1">
        <f>COUNTIF(【編集不可】祝日一覧!$B$1:$B$23,$Q461)</f>
        <v>0</v>
      </c>
      <c r="V461" s="1" t="str">
        <f ca="1">$B461&amp;"-"&amp;COUNTIF($B$13:INDIRECT("B"&amp;12+A461),B461)</f>
        <v>-0</v>
      </c>
    </row>
    <row r="462" spans="1:22" ht="21.75" customHeight="1" x14ac:dyDescent="0.25">
      <c r="A462" s="4">
        <v>450</v>
      </c>
      <c r="B462" s="9"/>
      <c r="C462" s="23"/>
      <c r="D462" s="12"/>
      <c r="E462" s="12"/>
      <c r="F462" s="3"/>
      <c r="G462" s="5" t="s">
        <v>38</v>
      </c>
      <c r="H462" s="21" t="str">
        <f t="shared" si="56"/>
        <v/>
      </c>
      <c r="I462" s="21" t="str">
        <f t="shared" ref="I462:I525" si="58">IF($F462="","",IF($H462="平日",2*$F462,IF($H462="休日",1*$F462,"")))</f>
        <v/>
      </c>
      <c r="J462" s="21" t="s">
        <v>39</v>
      </c>
      <c r="K462" s="24"/>
      <c r="L462" s="21" t="str">
        <f t="shared" si="57"/>
        <v/>
      </c>
      <c r="M462" s="24"/>
      <c r="N462" s="24"/>
      <c r="O462" s="21" t="str">
        <f t="shared" ref="O462:O512" si="59">IF(AND($K462="",$M462="",$N462=""),"",IF($N462="",$M462-$K462+1,IF(AND($K462="",$M462=""),LEN(TRIM(N462))-LEN(SUBSTITUTE(TRIM(N462),",",""))+1,$M462-$K462+1+LEN(TRIM(N462))-LEN(SUBSTITUTE(TRIM(N462),",",""))+1)))</f>
        <v/>
      </c>
      <c r="P462" s="21" t="str">
        <f t="shared" ref="P462:P525" si="60">IFERROR($I462-$O462,"")</f>
        <v/>
      </c>
      <c r="Q462" s="18">
        <f t="shared" ref="Q462:Q525" si="61">$E462+1</f>
        <v>1</v>
      </c>
      <c r="R462" s="1">
        <f t="shared" ref="R462:R525" si="62">WEEKDAY($E462,1)</f>
        <v>7</v>
      </c>
      <c r="S462" s="1">
        <f t="shared" ref="S462:S525" si="63">WEEKDAY($Q462,1)</f>
        <v>1</v>
      </c>
      <c r="T462" s="1">
        <f>COUNTIF(【編集不可】祝日一覧!$B$1:$B$23,$E462)</f>
        <v>0</v>
      </c>
      <c r="U462" s="1">
        <f>COUNTIF(【編集不可】祝日一覧!$B$1:$B$23,$Q462)</f>
        <v>0</v>
      </c>
      <c r="V462" s="1" t="str">
        <f ca="1">$B462&amp;"-"&amp;COUNTIF($B$13:INDIRECT("B"&amp;12+A462),B462)</f>
        <v>-0</v>
      </c>
    </row>
    <row r="463" spans="1:22" ht="21.75" customHeight="1" x14ac:dyDescent="0.25">
      <c r="A463" s="4">
        <v>451</v>
      </c>
      <c r="B463" s="9"/>
      <c r="C463" s="23"/>
      <c r="D463" s="12"/>
      <c r="E463" s="12"/>
      <c r="F463" s="3"/>
      <c r="G463" s="5" t="s">
        <v>38</v>
      </c>
      <c r="H463" s="21" t="str">
        <f t="shared" si="56"/>
        <v/>
      </c>
      <c r="I463" s="21" t="str">
        <f t="shared" si="58"/>
        <v/>
      </c>
      <c r="J463" s="21" t="s">
        <v>39</v>
      </c>
      <c r="K463" s="24"/>
      <c r="L463" s="21" t="str">
        <f t="shared" si="57"/>
        <v/>
      </c>
      <c r="M463" s="24"/>
      <c r="N463" s="24"/>
      <c r="O463" s="21" t="str">
        <f t="shared" si="59"/>
        <v/>
      </c>
      <c r="P463" s="21" t="str">
        <f t="shared" si="60"/>
        <v/>
      </c>
      <c r="Q463" s="18">
        <f t="shared" si="61"/>
        <v>1</v>
      </c>
      <c r="R463" s="1">
        <f t="shared" si="62"/>
        <v>7</v>
      </c>
      <c r="S463" s="1">
        <f t="shared" si="63"/>
        <v>1</v>
      </c>
      <c r="T463" s="1">
        <f>COUNTIF(【編集不可】祝日一覧!$B$1:$B$23,$E463)</f>
        <v>0</v>
      </c>
      <c r="U463" s="1">
        <f>COUNTIF(【編集不可】祝日一覧!$B$1:$B$23,$Q463)</f>
        <v>0</v>
      </c>
      <c r="V463" s="1" t="str">
        <f ca="1">$B463&amp;"-"&amp;COUNTIF($B$13:INDIRECT("B"&amp;12+A463),B463)</f>
        <v>-0</v>
      </c>
    </row>
    <row r="464" spans="1:22" ht="21.75" customHeight="1" x14ac:dyDescent="0.25">
      <c r="A464" s="4">
        <v>452</v>
      </c>
      <c r="B464" s="9"/>
      <c r="C464" s="23"/>
      <c r="D464" s="12"/>
      <c r="E464" s="12"/>
      <c r="F464" s="3"/>
      <c r="G464" s="5" t="s">
        <v>38</v>
      </c>
      <c r="H464" s="21" t="str">
        <f t="shared" si="56"/>
        <v/>
      </c>
      <c r="I464" s="21" t="str">
        <f t="shared" si="58"/>
        <v/>
      </c>
      <c r="J464" s="21" t="s">
        <v>39</v>
      </c>
      <c r="K464" s="24"/>
      <c r="L464" s="21" t="str">
        <f t="shared" si="57"/>
        <v/>
      </c>
      <c r="M464" s="24"/>
      <c r="N464" s="24"/>
      <c r="O464" s="21" t="str">
        <f t="shared" si="59"/>
        <v/>
      </c>
      <c r="P464" s="21" t="str">
        <f t="shared" si="60"/>
        <v/>
      </c>
      <c r="Q464" s="18">
        <f t="shared" si="61"/>
        <v>1</v>
      </c>
      <c r="R464" s="1">
        <f t="shared" si="62"/>
        <v>7</v>
      </c>
      <c r="S464" s="1">
        <f t="shared" si="63"/>
        <v>1</v>
      </c>
      <c r="T464" s="1">
        <f>COUNTIF(【編集不可】祝日一覧!$B$1:$B$23,$E464)</f>
        <v>0</v>
      </c>
      <c r="U464" s="1">
        <f>COUNTIF(【編集不可】祝日一覧!$B$1:$B$23,$Q464)</f>
        <v>0</v>
      </c>
      <c r="V464" s="1" t="str">
        <f ca="1">$B464&amp;"-"&amp;COUNTIF($B$13:INDIRECT("B"&amp;12+A464),B464)</f>
        <v>-0</v>
      </c>
    </row>
    <row r="465" spans="1:22" ht="21.75" customHeight="1" x14ac:dyDescent="0.25">
      <c r="A465" s="4">
        <v>453</v>
      </c>
      <c r="B465" s="9"/>
      <c r="C465" s="23"/>
      <c r="D465" s="12"/>
      <c r="E465" s="12"/>
      <c r="F465" s="3"/>
      <c r="G465" s="5" t="s">
        <v>38</v>
      </c>
      <c r="H465" s="21" t="str">
        <f t="shared" si="56"/>
        <v/>
      </c>
      <c r="I465" s="21" t="str">
        <f t="shared" si="58"/>
        <v/>
      </c>
      <c r="J465" s="21" t="s">
        <v>39</v>
      </c>
      <c r="K465" s="24"/>
      <c r="L465" s="21" t="str">
        <f t="shared" si="57"/>
        <v/>
      </c>
      <c r="M465" s="24"/>
      <c r="N465" s="24"/>
      <c r="O465" s="21" t="str">
        <f t="shared" si="59"/>
        <v/>
      </c>
      <c r="P465" s="21" t="str">
        <f t="shared" si="60"/>
        <v/>
      </c>
      <c r="Q465" s="18">
        <f t="shared" si="61"/>
        <v>1</v>
      </c>
      <c r="R465" s="1">
        <f t="shared" si="62"/>
        <v>7</v>
      </c>
      <c r="S465" s="1">
        <f t="shared" si="63"/>
        <v>1</v>
      </c>
      <c r="T465" s="1">
        <f>COUNTIF(【編集不可】祝日一覧!$B$1:$B$23,$E465)</f>
        <v>0</v>
      </c>
      <c r="U465" s="1">
        <f>COUNTIF(【編集不可】祝日一覧!$B$1:$B$23,$Q465)</f>
        <v>0</v>
      </c>
      <c r="V465" s="1" t="str">
        <f ca="1">$B465&amp;"-"&amp;COUNTIF($B$13:INDIRECT("B"&amp;12+A465),B465)</f>
        <v>-0</v>
      </c>
    </row>
    <row r="466" spans="1:22" ht="21.75" customHeight="1" x14ac:dyDescent="0.25">
      <c r="A466" s="4">
        <v>454</v>
      </c>
      <c r="B466" s="9"/>
      <c r="C466" s="23"/>
      <c r="D466" s="12"/>
      <c r="E466" s="12"/>
      <c r="F466" s="3"/>
      <c r="G466" s="5" t="s">
        <v>38</v>
      </c>
      <c r="H466" s="21" t="str">
        <f t="shared" si="56"/>
        <v/>
      </c>
      <c r="I466" s="21" t="str">
        <f t="shared" si="58"/>
        <v/>
      </c>
      <c r="J466" s="21" t="s">
        <v>39</v>
      </c>
      <c r="K466" s="24"/>
      <c r="L466" s="21" t="str">
        <f t="shared" si="57"/>
        <v/>
      </c>
      <c r="M466" s="24"/>
      <c r="N466" s="24"/>
      <c r="O466" s="21" t="str">
        <f t="shared" si="59"/>
        <v/>
      </c>
      <c r="P466" s="21" t="str">
        <f t="shared" si="60"/>
        <v/>
      </c>
      <c r="Q466" s="18">
        <f t="shared" si="61"/>
        <v>1</v>
      </c>
      <c r="R466" s="1">
        <f t="shared" si="62"/>
        <v>7</v>
      </c>
      <c r="S466" s="1">
        <f t="shared" si="63"/>
        <v>1</v>
      </c>
      <c r="T466" s="1">
        <f>COUNTIF(【編集不可】祝日一覧!$B$1:$B$23,$E466)</f>
        <v>0</v>
      </c>
      <c r="U466" s="1">
        <f>COUNTIF(【編集不可】祝日一覧!$B$1:$B$23,$Q466)</f>
        <v>0</v>
      </c>
      <c r="V466" s="1" t="str">
        <f ca="1">$B466&amp;"-"&amp;COUNTIF($B$13:INDIRECT("B"&amp;12+A466),B466)</f>
        <v>-0</v>
      </c>
    </row>
    <row r="467" spans="1:22" ht="21.75" customHeight="1" x14ac:dyDescent="0.25">
      <c r="A467" s="4">
        <v>455</v>
      </c>
      <c r="B467" s="9"/>
      <c r="C467" s="23"/>
      <c r="D467" s="12"/>
      <c r="E467" s="12"/>
      <c r="F467" s="3"/>
      <c r="G467" s="5" t="s">
        <v>38</v>
      </c>
      <c r="H467" s="21" t="str">
        <f t="shared" si="56"/>
        <v/>
      </c>
      <c r="I467" s="21" t="str">
        <f t="shared" si="58"/>
        <v/>
      </c>
      <c r="J467" s="21" t="s">
        <v>39</v>
      </c>
      <c r="K467" s="24"/>
      <c r="L467" s="21" t="str">
        <f t="shared" si="57"/>
        <v/>
      </c>
      <c r="M467" s="24"/>
      <c r="N467" s="24"/>
      <c r="O467" s="21" t="str">
        <f t="shared" si="59"/>
        <v/>
      </c>
      <c r="P467" s="21" t="str">
        <f t="shared" si="60"/>
        <v/>
      </c>
      <c r="Q467" s="18">
        <f t="shared" si="61"/>
        <v>1</v>
      </c>
      <c r="R467" s="1">
        <f t="shared" si="62"/>
        <v>7</v>
      </c>
      <c r="S467" s="1">
        <f t="shared" si="63"/>
        <v>1</v>
      </c>
      <c r="T467" s="1">
        <f>COUNTIF(【編集不可】祝日一覧!$B$1:$B$23,$E467)</f>
        <v>0</v>
      </c>
      <c r="U467" s="1">
        <f>COUNTIF(【編集不可】祝日一覧!$B$1:$B$23,$Q467)</f>
        <v>0</v>
      </c>
      <c r="V467" s="1" t="str">
        <f ca="1">$B467&amp;"-"&amp;COUNTIF($B$13:INDIRECT("B"&amp;12+A467),B467)</f>
        <v>-0</v>
      </c>
    </row>
    <row r="468" spans="1:22" ht="21.75" customHeight="1" x14ac:dyDescent="0.25">
      <c r="A468" s="4">
        <v>456</v>
      </c>
      <c r="B468" s="9"/>
      <c r="C468" s="23"/>
      <c r="D468" s="12"/>
      <c r="E468" s="12"/>
      <c r="F468" s="3"/>
      <c r="G468" s="5" t="s">
        <v>38</v>
      </c>
      <c r="H468" s="21" t="str">
        <f t="shared" si="56"/>
        <v/>
      </c>
      <c r="I468" s="21" t="str">
        <f t="shared" si="58"/>
        <v/>
      </c>
      <c r="J468" s="21" t="s">
        <v>39</v>
      </c>
      <c r="K468" s="24"/>
      <c r="L468" s="21" t="str">
        <f t="shared" si="57"/>
        <v/>
      </c>
      <c r="M468" s="24"/>
      <c r="N468" s="24"/>
      <c r="O468" s="21" t="str">
        <f t="shared" si="59"/>
        <v/>
      </c>
      <c r="P468" s="21" t="str">
        <f t="shared" si="60"/>
        <v/>
      </c>
      <c r="Q468" s="18">
        <f t="shared" si="61"/>
        <v>1</v>
      </c>
      <c r="R468" s="1">
        <f t="shared" si="62"/>
        <v>7</v>
      </c>
      <c r="S468" s="1">
        <f t="shared" si="63"/>
        <v>1</v>
      </c>
      <c r="T468" s="1">
        <f>COUNTIF(【編集不可】祝日一覧!$B$1:$B$23,$E468)</f>
        <v>0</v>
      </c>
      <c r="U468" s="1">
        <f>COUNTIF(【編集不可】祝日一覧!$B$1:$B$23,$Q468)</f>
        <v>0</v>
      </c>
      <c r="V468" s="1" t="str">
        <f ca="1">$B468&amp;"-"&amp;COUNTIF($B$13:INDIRECT("B"&amp;12+A468),B468)</f>
        <v>-0</v>
      </c>
    </row>
    <row r="469" spans="1:22" ht="21.75" customHeight="1" x14ac:dyDescent="0.25">
      <c r="A469" s="4">
        <v>457</v>
      </c>
      <c r="B469" s="9"/>
      <c r="C469" s="23"/>
      <c r="D469" s="12"/>
      <c r="E469" s="12"/>
      <c r="F469" s="3"/>
      <c r="G469" s="5" t="s">
        <v>38</v>
      </c>
      <c r="H469" s="21" t="str">
        <f t="shared" si="56"/>
        <v/>
      </c>
      <c r="I469" s="21" t="str">
        <f t="shared" si="58"/>
        <v/>
      </c>
      <c r="J469" s="21" t="s">
        <v>39</v>
      </c>
      <c r="K469" s="24"/>
      <c r="L469" s="21" t="str">
        <f t="shared" si="57"/>
        <v/>
      </c>
      <c r="M469" s="24"/>
      <c r="N469" s="24"/>
      <c r="O469" s="21" t="str">
        <f t="shared" si="59"/>
        <v/>
      </c>
      <c r="P469" s="21" t="str">
        <f t="shared" si="60"/>
        <v/>
      </c>
      <c r="Q469" s="18">
        <f t="shared" si="61"/>
        <v>1</v>
      </c>
      <c r="R469" s="1">
        <f t="shared" si="62"/>
        <v>7</v>
      </c>
      <c r="S469" s="1">
        <f t="shared" si="63"/>
        <v>1</v>
      </c>
      <c r="T469" s="1">
        <f>COUNTIF(【編集不可】祝日一覧!$B$1:$B$23,$E469)</f>
        <v>0</v>
      </c>
      <c r="U469" s="1">
        <f>COUNTIF(【編集不可】祝日一覧!$B$1:$B$23,$Q469)</f>
        <v>0</v>
      </c>
      <c r="V469" s="1" t="str">
        <f ca="1">$B469&amp;"-"&amp;COUNTIF($B$13:INDIRECT("B"&amp;12+A469),B469)</f>
        <v>-0</v>
      </c>
    </row>
    <row r="470" spans="1:22" ht="21.75" customHeight="1" x14ac:dyDescent="0.25">
      <c r="A470" s="4">
        <v>458</v>
      </c>
      <c r="B470" s="9"/>
      <c r="C470" s="23"/>
      <c r="D470" s="12"/>
      <c r="E470" s="12"/>
      <c r="F470" s="3"/>
      <c r="G470" s="5" t="s">
        <v>38</v>
      </c>
      <c r="H470" s="21" t="str">
        <f t="shared" si="56"/>
        <v/>
      </c>
      <c r="I470" s="21" t="str">
        <f t="shared" si="58"/>
        <v/>
      </c>
      <c r="J470" s="21" t="s">
        <v>39</v>
      </c>
      <c r="K470" s="24"/>
      <c r="L470" s="21" t="str">
        <f t="shared" si="57"/>
        <v/>
      </c>
      <c r="M470" s="24"/>
      <c r="N470" s="24"/>
      <c r="O470" s="21" t="str">
        <f t="shared" si="59"/>
        <v/>
      </c>
      <c r="P470" s="21" t="str">
        <f t="shared" si="60"/>
        <v/>
      </c>
      <c r="Q470" s="18">
        <f t="shared" si="61"/>
        <v>1</v>
      </c>
      <c r="R470" s="1">
        <f t="shared" si="62"/>
        <v>7</v>
      </c>
      <c r="S470" s="1">
        <f t="shared" si="63"/>
        <v>1</v>
      </c>
      <c r="T470" s="1">
        <f>COUNTIF(【編集不可】祝日一覧!$B$1:$B$23,$E470)</f>
        <v>0</v>
      </c>
      <c r="U470" s="1">
        <f>COUNTIF(【編集不可】祝日一覧!$B$1:$B$23,$Q470)</f>
        <v>0</v>
      </c>
      <c r="V470" s="1" t="str">
        <f ca="1">$B470&amp;"-"&amp;COUNTIF($B$13:INDIRECT("B"&amp;12+A470),B470)</f>
        <v>-0</v>
      </c>
    </row>
    <row r="471" spans="1:22" ht="21.75" customHeight="1" x14ac:dyDescent="0.25">
      <c r="A471" s="4">
        <v>459</v>
      </c>
      <c r="B471" s="9"/>
      <c r="C471" s="23"/>
      <c r="D471" s="12"/>
      <c r="E471" s="12"/>
      <c r="F471" s="3"/>
      <c r="G471" s="5" t="s">
        <v>38</v>
      </c>
      <c r="H471" s="21" t="str">
        <f t="shared" si="56"/>
        <v/>
      </c>
      <c r="I471" s="21" t="str">
        <f t="shared" si="58"/>
        <v/>
      </c>
      <c r="J471" s="21" t="s">
        <v>39</v>
      </c>
      <c r="K471" s="24"/>
      <c r="L471" s="21" t="str">
        <f t="shared" si="57"/>
        <v/>
      </c>
      <c r="M471" s="24"/>
      <c r="N471" s="24"/>
      <c r="O471" s="21" t="str">
        <f t="shared" si="59"/>
        <v/>
      </c>
      <c r="P471" s="21" t="str">
        <f t="shared" si="60"/>
        <v/>
      </c>
      <c r="Q471" s="18">
        <f t="shared" si="61"/>
        <v>1</v>
      </c>
      <c r="R471" s="1">
        <f t="shared" si="62"/>
        <v>7</v>
      </c>
      <c r="S471" s="1">
        <f t="shared" si="63"/>
        <v>1</v>
      </c>
      <c r="T471" s="1">
        <f>COUNTIF(【編集不可】祝日一覧!$B$1:$B$23,$E471)</f>
        <v>0</v>
      </c>
      <c r="U471" s="1">
        <f>COUNTIF(【編集不可】祝日一覧!$B$1:$B$23,$Q471)</f>
        <v>0</v>
      </c>
      <c r="V471" s="1" t="str">
        <f ca="1">$B471&amp;"-"&amp;COUNTIF($B$13:INDIRECT("B"&amp;12+A471),B471)</f>
        <v>-0</v>
      </c>
    </row>
    <row r="472" spans="1:22" ht="21.75" customHeight="1" x14ac:dyDescent="0.25">
      <c r="A472" s="4">
        <v>460</v>
      </c>
      <c r="B472" s="9"/>
      <c r="C472" s="23"/>
      <c r="D472" s="12"/>
      <c r="E472" s="12"/>
      <c r="F472" s="3"/>
      <c r="G472" s="5" t="s">
        <v>38</v>
      </c>
      <c r="H472" s="21" t="str">
        <f t="shared" si="56"/>
        <v/>
      </c>
      <c r="I472" s="21" t="str">
        <f t="shared" si="58"/>
        <v/>
      </c>
      <c r="J472" s="21" t="s">
        <v>39</v>
      </c>
      <c r="K472" s="24"/>
      <c r="L472" s="21" t="str">
        <f t="shared" si="57"/>
        <v/>
      </c>
      <c r="M472" s="24"/>
      <c r="N472" s="24"/>
      <c r="O472" s="21" t="str">
        <f t="shared" si="59"/>
        <v/>
      </c>
      <c r="P472" s="21" t="str">
        <f t="shared" si="60"/>
        <v/>
      </c>
      <c r="Q472" s="18">
        <f t="shared" si="61"/>
        <v>1</v>
      </c>
      <c r="R472" s="1">
        <f t="shared" si="62"/>
        <v>7</v>
      </c>
      <c r="S472" s="1">
        <f t="shared" si="63"/>
        <v>1</v>
      </c>
      <c r="T472" s="1">
        <f>COUNTIF(【編集不可】祝日一覧!$B$1:$B$23,$E472)</f>
        <v>0</v>
      </c>
      <c r="U472" s="1">
        <f>COUNTIF(【編集不可】祝日一覧!$B$1:$B$23,$Q472)</f>
        <v>0</v>
      </c>
      <c r="V472" s="1" t="str">
        <f ca="1">$B472&amp;"-"&amp;COUNTIF($B$13:INDIRECT("B"&amp;12+A472),B472)</f>
        <v>-0</v>
      </c>
    </row>
    <row r="473" spans="1:22" ht="21.75" customHeight="1" x14ac:dyDescent="0.25">
      <c r="A473" s="4">
        <v>461</v>
      </c>
      <c r="B473" s="9"/>
      <c r="C473" s="23"/>
      <c r="D473" s="12"/>
      <c r="E473" s="12"/>
      <c r="F473" s="3"/>
      <c r="G473" s="5" t="s">
        <v>38</v>
      </c>
      <c r="H473" s="21" t="str">
        <f t="shared" si="56"/>
        <v/>
      </c>
      <c r="I473" s="21" t="str">
        <f t="shared" si="58"/>
        <v/>
      </c>
      <c r="J473" s="21" t="s">
        <v>39</v>
      </c>
      <c r="K473" s="24"/>
      <c r="L473" s="21" t="str">
        <f t="shared" si="57"/>
        <v/>
      </c>
      <c r="M473" s="24"/>
      <c r="N473" s="24"/>
      <c r="O473" s="21" t="str">
        <f t="shared" si="59"/>
        <v/>
      </c>
      <c r="P473" s="21" t="str">
        <f t="shared" si="60"/>
        <v/>
      </c>
      <c r="Q473" s="18">
        <f t="shared" si="61"/>
        <v>1</v>
      </c>
      <c r="R473" s="1">
        <f t="shared" si="62"/>
        <v>7</v>
      </c>
      <c r="S473" s="1">
        <f t="shared" si="63"/>
        <v>1</v>
      </c>
      <c r="T473" s="1">
        <f>COUNTIF(【編集不可】祝日一覧!$B$1:$B$23,$E473)</f>
        <v>0</v>
      </c>
      <c r="U473" s="1">
        <f>COUNTIF(【編集不可】祝日一覧!$B$1:$B$23,$Q473)</f>
        <v>0</v>
      </c>
      <c r="V473" s="1" t="str">
        <f ca="1">$B473&amp;"-"&amp;COUNTIF($B$13:INDIRECT("B"&amp;12+A473),B473)</f>
        <v>-0</v>
      </c>
    </row>
    <row r="474" spans="1:22" ht="21.75" customHeight="1" x14ac:dyDescent="0.25">
      <c r="A474" s="4">
        <v>462</v>
      </c>
      <c r="B474" s="9"/>
      <c r="C474" s="23"/>
      <c r="D474" s="12"/>
      <c r="E474" s="12"/>
      <c r="F474" s="3"/>
      <c r="G474" s="5" t="s">
        <v>38</v>
      </c>
      <c r="H474" s="21" t="str">
        <f t="shared" si="56"/>
        <v/>
      </c>
      <c r="I474" s="21" t="str">
        <f t="shared" si="58"/>
        <v/>
      </c>
      <c r="J474" s="21" t="s">
        <v>39</v>
      </c>
      <c r="K474" s="24"/>
      <c r="L474" s="21" t="str">
        <f t="shared" si="57"/>
        <v/>
      </c>
      <c r="M474" s="24"/>
      <c r="N474" s="24"/>
      <c r="O474" s="21" t="str">
        <f t="shared" si="59"/>
        <v/>
      </c>
      <c r="P474" s="21" t="str">
        <f t="shared" si="60"/>
        <v/>
      </c>
      <c r="Q474" s="18">
        <f t="shared" si="61"/>
        <v>1</v>
      </c>
      <c r="R474" s="1">
        <f t="shared" si="62"/>
        <v>7</v>
      </c>
      <c r="S474" s="1">
        <f t="shared" si="63"/>
        <v>1</v>
      </c>
      <c r="T474" s="1">
        <f>COUNTIF(【編集不可】祝日一覧!$B$1:$B$23,$E474)</f>
        <v>0</v>
      </c>
      <c r="U474" s="1">
        <f>COUNTIF(【編集不可】祝日一覧!$B$1:$B$23,$Q474)</f>
        <v>0</v>
      </c>
      <c r="V474" s="1" t="str">
        <f ca="1">$B474&amp;"-"&amp;COUNTIF($B$13:INDIRECT("B"&amp;12+A474),B474)</f>
        <v>-0</v>
      </c>
    </row>
    <row r="475" spans="1:22" ht="21.75" customHeight="1" x14ac:dyDescent="0.25">
      <c r="A475" s="4">
        <v>463</v>
      </c>
      <c r="B475" s="9"/>
      <c r="C475" s="23"/>
      <c r="D475" s="12"/>
      <c r="E475" s="12"/>
      <c r="F475" s="3"/>
      <c r="G475" s="5" t="s">
        <v>38</v>
      </c>
      <c r="H475" s="21" t="str">
        <f t="shared" si="56"/>
        <v/>
      </c>
      <c r="I475" s="21" t="str">
        <f t="shared" si="58"/>
        <v/>
      </c>
      <c r="J475" s="21" t="s">
        <v>39</v>
      </c>
      <c r="K475" s="24"/>
      <c r="L475" s="21" t="str">
        <f t="shared" si="57"/>
        <v/>
      </c>
      <c r="M475" s="24"/>
      <c r="N475" s="24"/>
      <c r="O475" s="21" t="str">
        <f t="shared" si="59"/>
        <v/>
      </c>
      <c r="P475" s="21" t="str">
        <f t="shared" si="60"/>
        <v/>
      </c>
      <c r="Q475" s="18">
        <f t="shared" si="61"/>
        <v>1</v>
      </c>
      <c r="R475" s="1">
        <f t="shared" si="62"/>
        <v>7</v>
      </c>
      <c r="S475" s="1">
        <f t="shared" si="63"/>
        <v>1</v>
      </c>
      <c r="T475" s="1">
        <f>COUNTIF(【編集不可】祝日一覧!$B$1:$B$23,$E475)</f>
        <v>0</v>
      </c>
      <c r="U475" s="1">
        <f>COUNTIF(【編集不可】祝日一覧!$B$1:$B$23,$Q475)</f>
        <v>0</v>
      </c>
      <c r="V475" s="1" t="str">
        <f ca="1">$B475&amp;"-"&amp;COUNTIF($B$13:INDIRECT("B"&amp;12+A475),B475)</f>
        <v>-0</v>
      </c>
    </row>
    <row r="476" spans="1:22" ht="21.75" customHeight="1" x14ac:dyDescent="0.25">
      <c r="A476" s="4">
        <v>464</v>
      </c>
      <c r="B476" s="9"/>
      <c r="C476" s="23"/>
      <c r="D476" s="12"/>
      <c r="E476" s="12"/>
      <c r="F476" s="3"/>
      <c r="G476" s="5" t="s">
        <v>38</v>
      </c>
      <c r="H476" s="21" t="str">
        <f t="shared" si="56"/>
        <v/>
      </c>
      <c r="I476" s="21" t="str">
        <f t="shared" si="58"/>
        <v/>
      </c>
      <c r="J476" s="21" t="s">
        <v>39</v>
      </c>
      <c r="K476" s="24"/>
      <c r="L476" s="21" t="str">
        <f t="shared" si="57"/>
        <v/>
      </c>
      <c r="M476" s="24"/>
      <c r="N476" s="24"/>
      <c r="O476" s="21" t="str">
        <f t="shared" si="59"/>
        <v/>
      </c>
      <c r="P476" s="21" t="str">
        <f t="shared" si="60"/>
        <v/>
      </c>
      <c r="Q476" s="18">
        <f t="shared" si="61"/>
        <v>1</v>
      </c>
      <c r="R476" s="1">
        <f t="shared" si="62"/>
        <v>7</v>
      </c>
      <c r="S476" s="1">
        <f t="shared" si="63"/>
        <v>1</v>
      </c>
      <c r="T476" s="1">
        <f>COUNTIF(【編集不可】祝日一覧!$B$1:$B$23,$E476)</f>
        <v>0</v>
      </c>
      <c r="U476" s="1">
        <f>COUNTIF(【編集不可】祝日一覧!$B$1:$B$23,$Q476)</f>
        <v>0</v>
      </c>
      <c r="V476" s="1" t="str">
        <f ca="1">$B476&amp;"-"&amp;COUNTIF($B$13:INDIRECT("B"&amp;12+A476),B476)</f>
        <v>-0</v>
      </c>
    </row>
    <row r="477" spans="1:22" ht="21.75" customHeight="1" x14ac:dyDescent="0.25">
      <c r="A477" s="4">
        <v>465</v>
      </c>
      <c r="B477" s="9"/>
      <c r="C477" s="23"/>
      <c r="D477" s="12"/>
      <c r="E477" s="12"/>
      <c r="F477" s="3"/>
      <c r="G477" s="5" t="s">
        <v>38</v>
      </c>
      <c r="H477" s="21" t="str">
        <f t="shared" si="56"/>
        <v/>
      </c>
      <c r="I477" s="21" t="str">
        <f t="shared" si="58"/>
        <v/>
      </c>
      <c r="J477" s="21" t="s">
        <v>39</v>
      </c>
      <c r="K477" s="24"/>
      <c r="L477" s="21" t="str">
        <f t="shared" si="57"/>
        <v/>
      </c>
      <c r="M477" s="24"/>
      <c r="N477" s="24"/>
      <c r="O477" s="21" t="str">
        <f t="shared" si="59"/>
        <v/>
      </c>
      <c r="P477" s="21" t="str">
        <f t="shared" si="60"/>
        <v/>
      </c>
      <c r="Q477" s="18">
        <f t="shared" si="61"/>
        <v>1</v>
      </c>
      <c r="R477" s="1">
        <f t="shared" si="62"/>
        <v>7</v>
      </c>
      <c r="S477" s="1">
        <f t="shared" si="63"/>
        <v>1</v>
      </c>
      <c r="T477" s="1">
        <f>COUNTIF(【編集不可】祝日一覧!$B$1:$B$23,$E477)</f>
        <v>0</v>
      </c>
      <c r="U477" s="1">
        <f>COUNTIF(【編集不可】祝日一覧!$B$1:$B$23,$Q477)</f>
        <v>0</v>
      </c>
      <c r="V477" s="1" t="str">
        <f ca="1">$B477&amp;"-"&amp;COUNTIF($B$13:INDIRECT("B"&amp;12+A477),B477)</f>
        <v>-0</v>
      </c>
    </row>
    <row r="478" spans="1:22" ht="21.75" customHeight="1" x14ac:dyDescent="0.25">
      <c r="A478" s="4">
        <v>466</v>
      </c>
      <c r="B478" s="9"/>
      <c r="C478" s="23"/>
      <c r="D478" s="12"/>
      <c r="E478" s="12"/>
      <c r="F478" s="3"/>
      <c r="G478" s="5" t="s">
        <v>38</v>
      </c>
      <c r="H478" s="21" t="str">
        <f t="shared" si="56"/>
        <v/>
      </c>
      <c r="I478" s="21" t="str">
        <f t="shared" si="58"/>
        <v/>
      </c>
      <c r="J478" s="21" t="s">
        <v>39</v>
      </c>
      <c r="K478" s="24"/>
      <c r="L478" s="21" t="str">
        <f t="shared" si="57"/>
        <v/>
      </c>
      <c r="M478" s="24"/>
      <c r="N478" s="24"/>
      <c r="O478" s="21" t="str">
        <f t="shared" si="59"/>
        <v/>
      </c>
      <c r="P478" s="21" t="str">
        <f t="shared" si="60"/>
        <v/>
      </c>
      <c r="Q478" s="18">
        <f t="shared" si="61"/>
        <v>1</v>
      </c>
      <c r="R478" s="1">
        <f t="shared" si="62"/>
        <v>7</v>
      </c>
      <c r="S478" s="1">
        <f t="shared" si="63"/>
        <v>1</v>
      </c>
      <c r="T478" s="1">
        <f>COUNTIF(【編集不可】祝日一覧!$B$1:$B$23,$E478)</f>
        <v>0</v>
      </c>
      <c r="U478" s="1">
        <f>COUNTIF(【編集不可】祝日一覧!$B$1:$B$23,$Q478)</f>
        <v>0</v>
      </c>
      <c r="V478" s="1" t="str">
        <f ca="1">$B478&amp;"-"&amp;COUNTIF($B$13:INDIRECT("B"&amp;12+A478),B478)</f>
        <v>-0</v>
      </c>
    </row>
    <row r="479" spans="1:22" ht="21.75" customHeight="1" x14ac:dyDescent="0.25">
      <c r="A479" s="4">
        <v>467</v>
      </c>
      <c r="B479" s="9"/>
      <c r="C479" s="23"/>
      <c r="D479" s="12"/>
      <c r="E479" s="12"/>
      <c r="F479" s="3"/>
      <c r="G479" s="5" t="s">
        <v>38</v>
      </c>
      <c r="H479" s="21" t="str">
        <f t="shared" si="56"/>
        <v/>
      </c>
      <c r="I479" s="21" t="str">
        <f t="shared" si="58"/>
        <v/>
      </c>
      <c r="J479" s="21" t="s">
        <v>39</v>
      </c>
      <c r="K479" s="24"/>
      <c r="L479" s="21" t="str">
        <f t="shared" si="57"/>
        <v/>
      </c>
      <c r="M479" s="24"/>
      <c r="N479" s="24"/>
      <c r="O479" s="21" t="str">
        <f t="shared" si="59"/>
        <v/>
      </c>
      <c r="P479" s="21" t="str">
        <f t="shared" si="60"/>
        <v/>
      </c>
      <c r="Q479" s="18">
        <f t="shared" si="61"/>
        <v>1</v>
      </c>
      <c r="R479" s="1">
        <f t="shared" si="62"/>
        <v>7</v>
      </c>
      <c r="S479" s="1">
        <f t="shared" si="63"/>
        <v>1</v>
      </c>
      <c r="T479" s="1">
        <f>COUNTIF(【編集不可】祝日一覧!$B$1:$B$23,$E479)</f>
        <v>0</v>
      </c>
      <c r="U479" s="1">
        <f>COUNTIF(【編集不可】祝日一覧!$B$1:$B$23,$Q479)</f>
        <v>0</v>
      </c>
      <c r="V479" s="1" t="str">
        <f ca="1">$B479&amp;"-"&amp;COUNTIF($B$13:INDIRECT("B"&amp;12+A479),B479)</f>
        <v>-0</v>
      </c>
    </row>
    <row r="480" spans="1:22" ht="21.75" customHeight="1" x14ac:dyDescent="0.25">
      <c r="A480" s="4">
        <v>468</v>
      </c>
      <c r="B480" s="9"/>
      <c r="C480" s="23"/>
      <c r="D480" s="12"/>
      <c r="E480" s="12"/>
      <c r="F480" s="3"/>
      <c r="G480" s="5" t="s">
        <v>38</v>
      </c>
      <c r="H480" s="21" t="str">
        <f t="shared" si="56"/>
        <v/>
      </c>
      <c r="I480" s="21" t="str">
        <f t="shared" si="58"/>
        <v/>
      </c>
      <c r="J480" s="21" t="s">
        <v>39</v>
      </c>
      <c r="K480" s="24"/>
      <c r="L480" s="21" t="str">
        <f t="shared" si="57"/>
        <v/>
      </c>
      <c r="M480" s="24"/>
      <c r="N480" s="24"/>
      <c r="O480" s="21" t="str">
        <f t="shared" si="59"/>
        <v/>
      </c>
      <c r="P480" s="21" t="str">
        <f t="shared" si="60"/>
        <v/>
      </c>
      <c r="Q480" s="18">
        <f t="shared" si="61"/>
        <v>1</v>
      </c>
      <c r="R480" s="1">
        <f t="shared" si="62"/>
        <v>7</v>
      </c>
      <c r="S480" s="1">
        <f t="shared" si="63"/>
        <v>1</v>
      </c>
      <c r="T480" s="1">
        <f>COUNTIF(【編集不可】祝日一覧!$B$1:$B$23,$E480)</f>
        <v>0</v>
      </c>
      <c r="U480" s="1">
        <f>COUNTIF(【編集不可】祝日一覧!$B$1:$B$23,$Q480)</f>
        <v>0</v>
      </c>
      <c r="V480" s="1" t="str">
        <f ca="1">$B480&amp;"-"&amp;COUNTIF($B$13:INDIRECT("B"&amp;12+A480),B480)</f>
        <v>-0</v>
      </c>
    </row>
    <row r="481" spans="1:22" ht="21.75" customHeight="1" x14ac:dyDescent="0.25">
      <c r="A481" s="4">
        <v>469</v>
      </c>
      <c r="B481" s="9"/>
      <c r="C481" s="23"/>
      <c r="D481" s="12"/>
      <c r="E481" s="12"/>
      <c r="F481" s="3"/>
      <c r="G481" s="5" t="s">
        <v>38</v>
      </c>
      <c r="H481" s="21" t="str">
        <f t="shared" si="56"/>
        <v/>
      </c>
      <c r="I481" s="21" t="str">
        <f t="shared" si="58"/>
        <v/>
      </c>
      <c r="J481" s="21" t="s">
        <v>39</v>
      </c>
      <c r="K481" s="24"/>
      <c r="L481" s="21" t="str">
        <f t="shared" si="57"/>
        <v/>
      </c>
      <c r="M481" s="24"/>
      <c r="N481" s="24"/>
      <c r="O481" s="21" t="str">
        <f t="shared" si="59"/>
        <v/>
      </c>
      <c r="P481" s="21" t="str">
        <f t="shared" si="60"/>
        <v/>
      </c>
      <c r="Q481" s="18">
        <f t="shared" si="61"/>
        <v>1</v>
      </c>
      <c r="R481" s="1">
        <f t="shared" si="62"/>
        <v>7</v>
      </c>
      <c r="S481" s="1">
        <f t="shared" si="63"/>
        <v>1</v>
      </c>
      <c r="T481" s="1">
        <f>COUNTIF(【編集不可】祝日一覧!$B$1:$B$23,$E481)</f>
        <v>0</v>
      </c>
      <c r="U481" s="1">
        <f>COUNTIF(【編集不可】祝日一覧!$B$1:$B$23,$Q481)</f>
        <v>0</v>
      </c>
      <c r="V481" s="1" t="str">
        <f ca="1">$B481&amp;"-"&amp;COUNTIF($B$13:INDIRECT("B"&amp;12+A481),B481)</f>
        <v>-0</v>
      </c>
    </row>
    <row r="482" spans="1:22" ht="21.75" customHeight="1" x14ac:dyDescent="0.25">
      <c r="A482" s="4">
        <v>470</v>
      </c>
      <c r="B482" s="9"/>
      <c r="C482" s="23"/>
      <c r="D482" s="12"/>
      <c r="E482" s="12"/>
      <c r="F482" s="3"/>
      <c r="G482" s="5" t="s">
        <v>38</v>
      </c>
      <c r="H482" s="21" t="str">
        <f t="shared" si="56"/>
        <v/>
      </c>
      <c r="I482" s="21" t="str">
        <f t="shared" si="58"/>
        <v/>
      </c>
      <c r="J482" s="21" t="s">
        <v>39</v>
      </c>
      <c r="K482" s="24"/>
      <c r="L482" s="21" t="str">
        <f t="shared" si="57"/>
        <v/>
      </c>
      <c r="M482" s="24"/>
      <c r="N482" s="24"/>
      <c r="O482" s="21" t="str">
        <f t="shared" si="59"/>
        <v/>
      </c>
      <c r="P482" s="21" t="str">
        <f t="shared" si="60"/>
        <v/>
      </c>
      <c r="Q482" s="18">
        <f t="shared" si="61"/>
        <v>1</v>
      </c>
      <c r="R482" s="1">
        <f t="shared" si="62"/>
        <v>7</v>
      </c>
      <c r="S482" s="1">
        <f t="shared" si="63"/>
        <v>1</v>
      </c>
      <c r="T482" s="1">
        <f>COUNTIF(【編集不可】祝日一覧!$B$1:$B$23,$E482)</f>
        <v>0</v>
      </c>
      <c r="U482" s="1">
        <f>COUNTIF(【編集不可】祝日一覧!$B$1:$B$23,$Q482)</f>
        <v>0</v>
      </c>
      <c r="V482" s="1" t="str">
        <f ca="1">$B482&amp;"-"&amp;COUNTIF($B$13:INDIRECT("B"&amp;12+A482),B482)</f>
        <v>-0</v>
      </c>
    </row>
    <row r="483" spans="1:22" ht="21.75" customHeight="1" x14ac:dyDescent="0.25">
      <c r="A483" s="4">
        <v>471</v>
      </c>
      <c r="B483" s="9"/>
      <c r="C483" s="23"/>
      <c r="D483" s="12"/>
      <c r="E483" s="12"/>
      <c r="F483" s="3"/>
      <c r="G483" s="5" t="s">
        <v>38</v>
      </c>
      <c r="H483" s="21" t="str">
        <f t="shared" si="56"/>
        <v/>
      </c>
      <c r="I483" s="21" t="str">
        <f t="shared" si="58"/>
        <v/>
      </c>
      <c r="J483" s="21" t="s">
        <v>39</v>
      </c>
      <c r="K483" s="24"/>
      <c r="L483" s="21" t="str">
        <f t="shared" si="57"/>
        <v/>
      </c>
      <c r="M483" s="24"/>
      <c r="N483" s="24"/>
      <c r="O483" s="21" t="str">
        <f t="shared" si="59"/>
        <v/>
      </c>
      <c r="P483" s="21" t="str">
        <f t="shared" si="60"/>
        <v/>
      </c>
      <c r="Q483" s="18">
        <f t="shared" si="61"/>
        <v>1</v>
      </c>
      <c r="R483" s="1">
        <f t="shared" si="62"/>
        <v>7</v>
      </c>
      <c r="S483" s="1">
        <f t="shared" si="63"/>
        <v>1</v>
      </c>
      <c r="T483" s="1">
        <f>COUNTIF(【編集不可】祝日一覧!$B$1:$B$23,$E483)</f>
        <v>0</v>
      </c>
      <c r="U483" s="1">
        <f>COUNTIF(【編集不可】祝日一覧!$B$1:$B$23,$Q483)</f>
        <v>0</v>
      </c>
      <c r="V483" s="1" t="str">
        <f ca="1">$B483&amp;"-"&amp;COUNTIF($B$13:INDIRECT("B"&amp;12+A483),B483)</f>
        <v>-0</v>
      </c>
    </row>
    <row r="484" spans="1:22" ht="21.75" customHeight="1" x14ac:dyDescent="0.25">
      <c r="A484" s="4">
        <v>472</v>
      </c>
      <c r="B484" s="9"/>
      <c r="C484" s="23"/>
      <c r="D484" s="12"/>
      <c r="E484" s="12"/>
      <c r="F484" s="3"/>
      <c r="G484" s="5" t="s">
        <v>38</v>
      </c>
      <c r="H484" s="21" t="str">
        <f t="shared" si="56"/>
        <v/>
      </c>
      <c r="I484" s="21" t="str">
        <f t="shared" si="58"/>
        <v/>
      </c>
      <c r="J484" s="21" t="s">
        <v>39</v>
      </c>
      <c r="K484" s="24"/>
      <c r="L484" s="21" t="str">
        <f t="shared" si="57"/>
        <v/>
      </c>
      <c r="M484" s="24"/>
      <c r="N484" s="24"/>
      <c r="O484" s="21" t="str">
        <f t="shared" si="59"/>
        <v/>
      </c>
      <c r="P484" s="21" t="str">
        <f t="shared" si="60"/>
        <v/>
      </c>
      <c r="Q484" s="18">
        <f t="shared" si="61"/>
        <v>1</v>
      </c>
      <c r="R484" s="1">
        <f t="shared" si="62"/>
        <v>7</v>
      </c>
      <c r="S484" s="1">
        <f t="shared" si="63"/>
        <v>1</v>
      </c>
      <c r="T484" s="1">
        <f>COUNTIF(【編集不可】祝日一覧!$B$1:$B$23,$E484)</f>
        <v>0</v>
      </c>
      <c r="U484" s="1">
        <f>COUNTIF(【編集不可】祝日一覧!$B$1:$B$23,$Q484)</f>
        <v>0</v>
      </c>
      <c r="V484" s="1" t="str">
        <f ca="1">$B484&amp;"-"&amp;COUNTIF($B$13:INDIRECT("B"&amp;12+A484),B484)</f>
        <v>-0</v>
      </c>
    </row>
    <row r="485" spans="1:22" ht="21.75" customHeight="1" x14ac:dyDescent="0.25">
      <c r="A485" s="4">
        <v>473</v>
      </c>
      <c r="B485" s="9"/>
      <c r="C485" s="23"/>
      <c r="D485" s="12"/>
      <c r="E485" s="12"/>
      <c r="F485" s="3"/>
      <c r="G485" s="5" t="s">
        <v>38</v>
      </c>
      <c r="H485" s="21" t="str">
        <f t="shared" si="56"/>
        <v/>
      </c>
      <c r="I485" s="21" t="str">
        <f t="shared" si="58"/>
        <v/>
      </c>
      <c r="J485" s="21" t="s">
        <v>39</v>
      </c>
      <c r="K485" s="24"/>
      <c r="L485" s="21" t="str">
        <f t="shared" si="57"/>
        <v/>
      </c>
      <c r="M485" s="24"/>
      <c r="N485" s="24"/>
      <c r="O485" s="21" t="str">
        <f t="shared" si="59"/>
        <v/>
      </c>
      <c r="P485" s="21" t="str">
        <f t="shared" si="60"/>
        <v/>
      </c>
      <c r="Q485" s="18">
        <f t="shared" si="61"/>
        <v>1</v>
      </c>
      <c r="R485" s="1">
        <f t="shared" si="62"/>
        <v>7</v>
      </c>
      <c r="S485" s="1">
        <f t="shared" si="63"/>
        <v>1</v>
      </c>
      <c r="T485" s="1">
        <f>COUNTIF(【編集不可】祝日一覧!$B$1:$B$23,$E485)</f>
        <v>0</v>
      </c>
      <c r="U485" s="1">
        <f>COUNTIF(【編集不可】祝日一覧!$B$1:$B$23,$Q485)</f>
        <v>0</v>
      </c>
      <c r="V485" s="1" t="str">
        <f ca="1">$B485&amp;"-"&amp;COUNTIF($B$13:INDIRECT("B"&amp;12+A485),B485)</f>
        <v>-0</v>
      </c>
    </row>
    <row r="486" spans="1:22" ht="21.75" customHeight="1" x14ac:dyDescent="0.25">
      <c r="A486" s="4">
        <v>474</v>
      </c>
      <c r="B486" s="9"/>
      <c r="C486" s="23"/>
      <c r="D486" s="12"/>
      <c r="E486" s="12"/>
      <c r="F486" s="3"/>
      <c r="G486" s="5" t="s">
        <v>38</v>
      </c>
      <c r="H486" s="21" t="str">
        <f t="shared" si="56"/>
        <v/>
      </c>
      <c r="I486" s="21" t="str">
        <f t="shared" si="58"/>
        <v/>
      </c>
      <c r="J486" s="21" t="s">
        <v>39</v>
      </c>
      <c r="K486" s="24"/>
      <c r="L486" s="21" t="str">
        <f t="shared" si="57"/>
        <v/>
      </c>
      <c r="M486" s="24"/>
      <c r="N486" s="24"/>
      <c r="O486" s="21" t="str">
        <f t="shared" si="59"/>
        <v/>
      </c>
      <c r="P486" s="21" t="str">
        <f t="shared" si="60"/>
        <v/>
      </c>
      <c r="Q486" s="18">
        <f t="shared" si="61"/>
        <v>1</v>
      </c>
      <c r="R486" s="1">
        <f t="shared" si="62"/>
        <v>7</v>
      </c>
      <c r="S486" s="1">
        <f t="shared" si="63"/>
        <v>1</v>
      </c>
      <c r="T486" s="1">
        <f>COUNTIF(【編集不可】祝日一覧!$B$1:$B$23,$E486)</f>
        <v>0</v>
      </c>
      <c r="U486" s="1">
        <f>COUNTIF(【編集不可】祝日一覧!$B$1:$B$23,$Q486)</f>
        <v>0</v>
      </c>
      <c r="V486" s="1" t="str">
        <f ca="1">$B486&amp;"-"&amp;COUNTIF($B$13:INDIRECT("B"&amp;12+A486),B486)</f>
        <v>-0</v>
      </c>
    </row>
    <row r="487" spans="1:22" ht="21.75" customHeight="1" x14ac:dyDescent="0.25">
      <c r="A487" s="4">
        <v>475</v>
      </c>
      <c r="B487" s="9"/>
      <c r="C487" s="23"/>
      <c r="D487" s="12"/>
      <c r="E487" s="12"/>
      <c r="F487" s="3"/>
      <c r="G487" s="5" t="s">
        <v>38</v>
      </c>
      <c r="H487" s="21" t="str">
        <f t="shared" si="56"/>
        <v/>
      </c>
      <c r="I487" s="21" t="str">
        <f t="shared" si="58"/>
        <v/>
      </c>
      <c r="J487" s="21" t="s">
        <v>39</v>
      </c>
      <c r="K487" s="24"/>
      <c r="L487" s="21" t="str">
        <f t="shared" si="57"/>
        <v/>
      </c>
      <c r="M487" s="24"/>
      <c r="N487" s="24"/>
      <c r="O487" s="21" t="str">
        <f t="shared" si="59"/>
        <v/>
      </c>
      <c r="P487" s="21" t="str">
        <f t="shared" si="60"/>
        <v/>
      </c>
      <c r="Q487" s="18">
        <f t="shared" si="61"/>
        <v>1</v>
      </c>
      <c r="R487" s="1">
        <f t="shared" si="62"/>
        <v>7</v>
      </c>
      <c r="S487" s="1">
        <f t="shared" si="63"/>
        <v>1</v>
      </c>
      <c r="T487" s="1">
        <f>COUNTIF(【編集不可】祝日一覧!$B$1:$B$23,$E487)</f>
        <v>0</v>
      </c>
      <c r="U487" s="1">
        <f>COUNTIF(【編集不可】祝日一覧!$B$1:$B$23,$Q487)</f>
        <v>0</v>
      </c>
      <c r="V487" s="1" t="str">
        <f ca="1">$B487&amp;"-"&amp;COUNTIF($B$13:INDIRECT("B"&amp;12+A487),B487)</f>
        <v>-0</v>
      </c>
    </row>
    <row r="488" spans="1:22" ht="21.75" customHeight="1" x14ac:dyDescent="0.25">
      <c r="A488" s="4">
        <v>476</v>
      </c>
      <c r="B488" s="9"/>
      <c r="C488" s="23"/>
      <c r="D488" s="12"/>
      <c r="E488" s="12"/>
      <c r="F488" s="3"/>
      <c r="G488" s="5" t="s">
        <v>38</v>
      </c>
      <c r="H488" s="21" t="str">
        <f t="shared" si="56"/>
        <v/>
      </c>
      <c r="I488" s="21" t="str">
        <f t="shared" si="58"/>
        <v/>
      </c>
      <c r="J488" s="21" t="s">
        <v>39</v>
      </c>
      <c r="K488" s="24"/>
      <c r="L488" s="21" t="str">
        <f t="shared" si="57"/>
        <v/>
      </c>
      <c r="M488" s="24"/>
      <c r="N488" s="24"/>
      <c r="O488" s="21" t="str">
        <f t="shared" si="59"/>
        <v/>
      </c>
      <c r="P488" s="21" t="str">
        <f t="shared" si="60"/>
        <v/>
      </c>
      <c r="Q488" s="18">
        <f t="shared" si="61"/>
        <v>1</v>
      </c>
      <c r="R488" s="1">
        <f t="shared" si="62"/>
        <v>7</v>
      </c>
      <c r="S488" s="1">
        <f t="shared" si="63"/>
        <v>1</v>
      </c>
      <c r="T488" s="1">
        <f>COUNTIF(【編集不可】祝日一覧!$B$1:$B$23,$E488)</f>
        <v>0</v>
      </c>
      <c r="U488" s="1">
        <f>COUNTIF(【編集不可】祝日一覧!$B$1:$B$23,$Q488)</f>
        <v>0</v>
      </c>
      <c r="V488" s="1" t="str">
        <f ca="1">$B488&amp;"-"&amp;COUNTIF($B$13:INDIRECT("B"&amp;12+A488),B488)</f>
        <v>-0</v>
      </c>
    </row>
    <row r="489" spans="1:22" ht="21.75" customHeight="1" x14ac:dyDescent="0.25">
      <c r="A489" s="4">
        <v>477</v>
      </c>
      <c r="B489" s="9"/>
      <c r="C489" s="23"/>
      <c r="D489" s="12"/>
      <c r="E489" s="12"/>
      <c r="F489" s="3"/>
      <c r="G489" s="5" t="s">
        <v>38</v>
      </c>
      <c r="H489" s="21" t="str">
        <f t="shared" si="56"/>
        <v/>
      </c>
      <c r="I489" s="21" t="str">
        <f t="shared" si="58"/>
        <v/>
      </c>
      <c r="J489" s="21" t="s">
        <v>39</v>
      </c>
      <c r="K489" s="24"/>
      <c r="L489" s="21" t="str">
        <f t="shared" si="57"/>
        <v/>
      </c>
      <c r="M489" s="24"/>
      <c r="N489" s="24"/>
      <c r="O489" s="21" t="str">
        <f t="shared" si="59"/>
        <v/>
      </c>
      <c r="P489" s="21" t="str">
        <f t="shared" si="60"/>
        <v/>
      </c>
      <c r="Q489" s="18">
        <f t="shared" si="61"/>
        <v>1</v>
      </c>
      <c r="R489" s="1">
        <f t="shared" si="62"/>
        <v>7</v>
      </c>
      <c r="S489" s="1">
        <f t="shared" si="63"/>
        <v>1</v>
      </c>
      <c r="T489" s="1">
        <f>COUNTIF(【編集不可】祝日一覧!$B$1:$B$23,$E489)</f>
        <v>0</v>
      </c>
      <c r="U489" s="1">
        <f>COUNTIF(【編集不可】祝日一覧!$B$1:$B$23,$Q489)</f>
        <v>0</v>
      </c>
      <c r="V489" s="1" t="str">
        <f ca="1">$B489&amp;"-"&amp;COUNTIF($B$13:INDIRECT("B"&amp;12+A489),B489)</f>
        <v>-0</v>
      </c>
    </row>
    <row r="490" spans="1:22" ht="21.75" customHeight="1" x14ac:dyDescent="0.25">
      <c r="A490" s="4">
        <v>478</v>
      </c>
      <c r="B490" s="9"/>
      <c r="C490" s="23"/>
      <c r="D490" s="12"/>
      <c r="E490" s="12"/>
      <c r="F490" s="3"/>
      <c r="G490" s="5" t="s">
        <v>38</v>
      </c>
      <c r="H490" s="21" t="str">
        <f t="shared" si="56"/>
        <v/>
      </c>
      <c r="I490" s="21" t="str">
        <f t="shared" si="58"/>
        <v/>
      </c>
      <c r="J490" s="21" t="s">
        <v>39</v>
      </c>
      <c r="K490" s="24"/>
      <c r="L490" s="21" t="str">
        <f t="shared" si="57"/>
        <v/>
      </c>
      <c r="M490" s="24"/>
      <c r="N490" s="24"/>
      <c r="O490" s="21" t="str">
        <f t="shared" si="59"/>
        <v/>
      </c>
      <c r="P490" s="21" t="str">
        <f t="shared" si="60"/>
        <v/>
      </c>
      <c r="Q490" s="18">
        <f t="shared" si="61"/>
        <v>1</v>
      </c>
      <c r="R490" s="1">
        <f t="shared" si="62"/>
        <v>7</v>
      </c>
      <c r="S490" s="1">
        <f t="shared" si="63"/>
        <v>1</v>
      </c>
      <c r="T490" s="1">
        <f>COUNTIF(【編集不可】祝日一覧!$B$1:$B$23,$E490)</f>
        <v>0</v>
      </c>
      <c r="U490" s="1">
        <f>COUNTIF(【編集不可】祝日一覧!$B$1:$B$23,$Q490)</f>
        <v>0</v>
      </c>
      <c r="V490" s="1" t="str">
        <f ca="1">$B490&amp;"-"&amp;COUNTIF($B$13:INDIRECT("B"&amp;12+A490),B490)</f>
        <v>-0</v>
      </c>
    </row>
    <row r="491" spans="1:22" ht="21.75" customHeight="1" x14ac:dyDescent="0.25">
      <c r="A491" s="4">
        <v>479</v>
      </c>
      <c r="B491" s="9"/>
      <c r="C491" s="23"/>
      <c r="D491" s="12"/>
      <c r="E491" s="12"/>
      <c r="F491" s="3"/>
      <c r="G491" s="5" t="s">
        <v>38</v>
      </c>
      <c r="H491" s="21" t="str">
        <f t="shared" si="56"/>
        <v/>
      </c>
      <c r="I491" s="21" t="str">
        <f t="shared" si="58"/>
        <v/>
      </c>
      <c r="J491" s="21" t="s">
        <v>39</v>
      </c>
      <c r="K491" s="24"/>
      <c r="L491" s="21" t="str">
        <f t="shared" si="57"/>
        <v/>
      </c>
      <c r="M491" s="24"/>
      <c r="N491" s="24"/>
      <c r="O491" s="21" t="str">
        <f t="shared" si="59"/>
        <v/>
      </c>
      <c r="P491" s="21" t="str">
        <f t="shared" si="60"/>
        <v/>
      </c>
      <c r="Q491" s="18">
        <f t="shared" si="61"/>
        <v>1</v>
      </c>
      <c r="R491" s="1">
        <f t="shared" si="62"/>
        <v>7</v>
      </c>
      <c r="S491" s="1">
        <f t="shared" si="63"/>
        <v>1</v>
      </c>
      <c r="T491" s="1">
        <f>COUNTIF(【編集不可】祝日一覧!$B$1:$B$23,$E491)</f>
        <v>0</v>
      </c>
      <c r="U491" s="1">
        <f>COUNTIF(【編集不可】祝日一覧!$B$1:$B$23,$Q491)</f>
        <v>0</v>
      </c>
      <c r="V491" s="1" t="str">
        <f ca="1">$B491&amp;"-"&amp;COUNTIF($B$13:INDIRECT("B"&amp;12+A491),B491)</f>
        <v>-0</v>
      </c>
    </row>
    <row r="492" spans="1:22" ht="21.75" customHeight="1" x14ac:dyDescent="0.25">
      <c r="A492" s="4">
        <v>480</v>
      </c>
      <c r="B492" s="9"/>
      <c r="C492" s="23"/>
      <c r="D492" s="12"/>
      <c r="E492" s="12"/>
      <c r="F492" s="3"/>
      <c r="G492" s="5" t="s">
        <v>38</v>
      </c>
      <c r="H492" s="21" t="str">
        <f t="shared" si="56"/>
        <v/>
      </c>
      <c r="I492" s="21" t="str">
        <f t="shared" si="58"/>
        <v/>
      </c>
      <c r="J492" s="21" t="s">
        <v>39</v>
      </c>
      <c r="K492" s="24"/>
      <c r="L492" s="21" t="str">
        <f t="shared" si="57"/>
        <v/>
      </c>
      <c r="M492" s="24"/>
      <c r="N492" s="24"/>
      <c r="O492" s="21" t="str">
        <f t="shared" si="59"/>
        <v/>
      </c>
      <c r="P492" s="21" t="str">
        <f t="shared" si="60"/>
        <v/>
      </c>
      <c r="Q492" s="18">
        <f t="shared" si="61"/>
        <v>1</v>
      </c>
      <c r="R492" s="1">
        <f t="shared" si="62"/>
        <v>7</v>
      </c>
      <c r="S492" s="1">
        <f t="shared" si="63"/>
        <v>1</v>
      </c>
      <c r="T492" s="1">
        <f>COUNTIF(【編集不可】祝日一覧!$B$1:$B$23,$E492)</f>
        <v>0</v>
      </c>
      <c r="U492" s="1">
        <f>COUNTIF(【編集不可】祝日一覧!$B$1:$B$23,$Q492)</f>
        <v>0</v>
      </c>
      <c r="V492" s="1" t="str">
        <f ca="1">$B492&amp;"-"&amp;COUNTIF($B$13:INDIRECT("B"&amp;12+A492),B492)</f>
        <v>-0</v>
      </c>
    </row>
    <row r="493" spans="1:22" ht="21.75" customHeight="1" x14ac:dyDescent="0.25">
      <c r="A493" s="4">
        <v>481</v>
      </c>
      <c r="B493" s="9"/>
      <c r="C493" s="23"/>
      <c r="D493" s="12"/>
      <c r="E493" s="12"/>
      <c r="F493" s="3"/>
      <c r="G493" s="5" t="s">
        <v>38</v>
      </c>
      <c r="H493" s="21" t="str">
        <f t="shared" si="56"/>
        <v/>
      </c>
      <c r="I493" s="21" t="str">
        <f t="shared" si="58"/>
        <v/>
      </c>
      <c r="J493" s="21" t="s">
        <v>39</v>
      </c>
      <c r="K493" s="24"/>
      <c r="L493" s="21" t="str">
        <f t="shared" si="57"/>
        <v/>
      </c>
      <c r="M493" s="24"/>
      <c r="N493" s="24"/>
      <c r="O493" s="21" t="str">
        <f t="shared" si="59"/>
        <v/>
      </c>
      <c r="P493" s="21" t="str">
        <f t="shared" si="60"/>
        <v/>
      </c>
      <c r="Q493" s="18">
        <f t="shared" si="61"/>
        <v>1</v>
      </c>
      <c r="R493" s="1">
        <f t="shared" si="62"/>
        <v>7</v>
      </c>
      <c r="S493" s="1">
        <f t="shared" si="63"/>
        <v>1</v>
      </c>
      <c r="T493" s="1">
        <f>COUNTIF(【編集不可】祝日一覧!$B$1:$B$23,$E493)</f>
        <v>0</v>
      </c>
      <c r="U493" s="1">
        <f>COUNTIF(【編集不可】祝日一覧!$B$1:$B$23,$Q493)</f>
        <v>0</v>
      </c>
      <c r="V493" s="1" t="str">
        <f ca="1">$B493&amp;"-"&amp;COUNTIF($B$13:INDIRECT("B"&amp;12+A493),B493)</f>
        <v>-0</v>
      </c>
    </row>
    <row r="494" spans="1:22" ht="21.75" customHeight="1" x14ac:dyDescent="0.25">
      <c r="A494" s="4">
        <v>482</v>
      </c>
      <c r="B494" s="9"/>
      <c r="C494" s="23"/>
      <c r="D494" s="12"/>
      <c r="E494" s="12"/>
      <c r="F494" s="3"/>
      <c r="G494" s="5" t="s">
        <v>38</v>
      </c>
      <c r="H494" s="21" t="str">
        <f t="shared" si="56"/>
        <v/>
      </c>
      <c r="I494" s="21" t="str">
        <f t="shared" si="58"/>
        <v/>
      </c>
      <c r="J494" s="21" t="s">
        <v>39</v>
      </c>
      <c r="K494" s="24"/>
      <c r="L494" s="21" t="str">
        <f t="shared" si="57"/>
        <v/>
      </c>
      <c r="M494" s="24"/>
      <c r="N494" s="24"/>
      <c r="O494" s="21" t="str">
        <f t="shared" si="59"/>
        <v/>
      </c>
      <c r="P494" s="21" t="str">
        <f t="shared" si="60"/>
        <v/>
      </c>
      <c r="Q494" s="18">
        <f t="shared" si="61"/>
        <v>1</v>
      </c>
      <c r="R494" s="1">
        <f t="shared" si="62"/>
        <v>7</v>
      </c>
      <c r="S494" s="1">
        <f t="shared" si="63"/>
        <v>1</v>
      </c>
      <c r="T494" s="1">
        <f>COUNTIF(【編集不可】祝日一覧!$B$1:$B$23,$E494)</f>
        <v>0</v>
      </c>
      <c r="U494" s="1">
        <f>COUNTIF(【編集不可】祝日一覧!$B$1:$B$23,$Q494)</f>
        <v>0</v>
      </c>
      <c r="V494" s="1" t="str">
        <f ca="1">$B494&amp;"-"&amp;COUNTIF($B$13:INDIRECT("B"&amp;12+A494),B494)</f>
        <v>-0</v>
      </c>
    </row>
    <row r="495" spans="1:22" ht="21.75" customHeight="1" x14ac:dyDescent="0.25">
      <c r="A495" s="4">
        <v>483</v>
      </c>
      <c r="B495" s="9"/>
      <c r="C495" s="23"/>
      <c r="D495" s="12"/>
      <c r="E495" s="12"/>
      <c r="F495" s="3"/>
      <c r="G495" s="5" t="s">
        <v>38</v>
      </c>
      <c r="H495" s="21" t="str">
        <f t="shared" si="56"/>
        <v/>
      </c>
      <c r="I495" s="21" t="str">
        <f t="shared" si="58"/>
        <v/>
      </c>
      <c r="J495" s="21" t="s">
        <v>39</v>
      </c>
      <c r="K495" s="24"/>
      <c r="L495" s="21" t="str">
        <f t="shared" si="57"/>
        <v/>
      </c>
      <c r="M495" s="24"/>
      <c r="N495" s="24"/>
      <c r="O495" s="21" t="str">
        <f t="shared" si="59"/>
        <v/>
      </c>
      <c r="P495" s="21" t="str">
        <f t="shared" si="60"/>
        <v/>
      </c>
      <c r="Q495" s="18">
        <f t="shared" si="61"/>
        <v>1</v>
      </c>
      <c r="R495" s="1">
        <f t="shared" si="62"/>
        <v>7</v>
      </c>
      <c r="S495" s="1">
        <f t="shared" si="63"/>
        <v>1</v>
      </c>
      <c r="T495" s="1">
        <f>COUNTIF(【編集不可】祝日一覧!$B$1:$B$23,$E495)</f>
        <v>0</v>
      </c>
      <c r="U495" s="1">
        <f>COUNTIF(【編集不可】祝日一覧!$B$1:$B$23,$Q495)</f>
        <v>0</v>
      </c>
      <c r="V495" s="1" t="str">
        <f ca="1">$B495&amp;"-"&amp;COUNTIF($B$13:INDIRECT("B"&amp;12+A495),B495)</f>
        <v>-0</v>
      </c>
    </row>
    <row r="496" spans="1:22" ht="21.75" customHeight="1" x14ac:dyDescent="0.25">
      <c r="A496" s="4">
        <v>484</v>
      </c>
      <c r="B496" s="9"/>
      <c r="C496" s="23"/>
      <c r="D496" s="12"/>
      <c r="E496" s="12"/>
      <c r="F496" s="3"/>
      <c r="G496" s="5" t="s">
        <v>38</v>
      </c>
      <c r="H496" s="21" t="str">
        <f t="shared" si="56"/>
        <v/>
      </c>
      <c r="I496" s="21" t="str">
        <f t="shared" si="58"/>
        <v/>
      </c>
      <c r="J496" s="21" t="s">
        <v>39</v>
      </c>
      <c r="K496" s="24"/>
      <c r="L496" s="21" t="str">
        <f t="shared" si="57"/>
        <v/>
      </c>
      <c r="M496" s="24"/>
      <c r="N496" s="24"/>
      <c r="O496" s="21" t="str">
        <f t="shared" si="59"/>
        <v/>
      </c>
      <c r="P496" s="21" t="str">
        <f t="shared" si="60"/>
        <v/>
      </c>
      <c r="Q496" s="18">
        <f t="shared" si="61"/>
        <v>1</v>
      </c>
      <c r="R496" s="1">
        <f t="shared" si="62"/>
        <v>7</v>
      </c>
      <c r="S496" s="1">
        <f t="shared" si="63"/>
        <v>1</v>
      </c>
      <c r="T496" s="1">
        <f>COUNTIF(【編集不可】祝日一覧!$B$1:$B$23,$E496)</f>
        <v>0</v>
      </c>
      <c r="U496" s="1">
        <f>COUNTIF(【編集不可】祝日一覧!$B$1:$B$23,$Q496)</f>
        <v>0</v>
      </c>
      <c r="V496" s="1" t="str">
        <f ca="1">$B496&amp;"-"&amp;COUNTIF($B$13:INDIRECT("B"&amp;12+A496),B496)</f>
        <v>-0</v>
      </c>
    </row>
    <row r="497" spans="1:22" ht="21.75" customHeight="1" x14ac:dyDescent="0.25">
      <c r="A497" s="4">
        <v>485</v>
      </c>
      <c r="B497" s="9"/>
      <c r="C497" s="23"/>
      <c r="D497" s="12"/>
      <c r="E497" s="12"/>
      <c r="F497" s="3"/>
      <c r="G497" s="5" t="s">
        <v>38</v>
      </c>
      <c r="H497" s="21" t="str">
        <f t="shared" si="56"/>
        <v/>
      </c>
      <c r="I497" s="21" t="str">
        <f t="shared" si="58"/>
        <v/>
      </c>
      <c r="J497" s="21" t="s">
        <v>39</v>
      </c>
      <c r="K497" s="24"/>
      <c r="L497" s="21" t="str">
        <f t="shared" si="57"/>
        <v/>
      </c>
      <c r="M497" s="24"/>
      <c r="N497" s="24"/>
      <c r="O497" s="21" t="str">
        <f t="shared" si="59"/>
        <v/>
      </c>
      <c r="P497" s="21" t="str">
        <f t="shared" si="60"/>
        <v/>
      </c>
      <c r="Q497" s="18">
        <f t="shared" si="61"/>
        <v>1</v>
      </c>
      <c r="R497" s="1">
        <f t="shared" si="62"/>
        <v>7</v>
      </c>
      <c r="S497" s="1">
        <f t="shared" si="63"/>
        <v>1</v>
      </c>
      <c r="T497" s="1">
        <f>COUNTIF(【編集不可】祝日一覧!$B$1:$B$23,$E497)</f>
        <v>0</v>
      </c>
      <c r="U497" s="1">
        <f>COUNTIF(【編集不可】祝日一覧!$B$1:$B$23,$Q497)</f>
        <v>0</v>
      </c>
      <c r="V497" s="1" t="str">
        <f ca="1">$B497&amp;"-"&amp;COUNTIF($B$13:INDIRECT("B"&amp;12+A497),B497)</f>
        <v>-0</v>
      </c>
    </row>
    <row r="498" spans="1:22" ht="21.75" customHeight="1" x14ac:dyDescent="0.25">
      <c r="A498" s="4">
        <v>486</v>
      </c>
      <c r="B498" s="9"/>
      <c r="C498" s="23"/>
      <c r="D498" s="12"/>
      <c r="E498" s="12"/>
      <c r="F498" s="3"/>
      <c r="G498" s="5" t="s">
        <v>38</v>
      </c>
      <c r="H498" s="21" t="str">
        <f t="shared" si="56"/>
        <v/>
      </c>
      <c r="I498" s="21" t="str">
        <f t="shared" si="58"/>
        <v/>
      </c>
      <c r="J498" s="21" t="s">
        <v>39</v>
      </c>
      <c r="K498" s="24"/>
      <c r="L498" s="21" t="str">
        <f t="shared" si="57"/>
        <v/>
      </c>
      <c r="M498" s="24"/>
      <c r="N498" s="24"/>
      <c r="O498" s="21" t="str">
        <f t="shared" si="59"/>
        <v/>
      </c>
      <c r="P498" s="21" t="str">
        <f t="shared" si="60"/>
        <v/>
      </c>
      <c r="Q498" s="18">
        <f t="shared" si="61"/>
        <v>1</v>
      </c>
      <c r="R498" s="1">
        <f t="shared" si="62"/>
        <v>7</v>
      </c>
      <c r="S498" s="1">
        <f t="shared" si="63"/>
        <v>1</v>
      </c>
      <c r="T498" s="1">
        <f>COUNTIF(【編集不可】祝日一覧!$B$1:$B$23,$E498)</f>
        <v>0</v>
      </c>
      <c r="U498" s="1">
        <f>COUNTIF(【編集不可】祝日一覧!$B$1:$B$23,$Q498)</f>
        <v>0</v>
      </c>
      <c r="V498" s="1" t="str">
        <f ca="1">$B498&amp;"-"&amp;COUNTIF($B$13:INDIRECT("B"&amp;12+A498),B498)</f>
        <v>-0</v>
      </c>
    </row>
    <row r="499" spans="1:22" ht="21.75" customHeight="1" x14ac:dyDescent="0.25">
      <c r="A499" s="4">
        <v>487</v>
      </c>
      <c r="B499" s="9"/>
      <c r="C499" s="23"/>
      <c r="D499" s="12"/>
      <c r="E499" s="12"/>
      <c r="F499" s="3"/>
      <c r="G499" s="5" t="s">
        <v>38</v>
      </c>
      <c r="H499" s="21" t="str">
        <f t="shared" si="56"/>
        <v/>
      </c>
      <c r="I499" s="21" t="str">
        <f t="shared" si="58"/>
        <v/>
      </c>
      <c r="J499" s="21" t="s">
        <v>39</v>
      </c>
      <c r="K499" s="24"/>
      <c r="L499" s="21" t="str">
        <f t="shared" si="57"/>
        <v/>
      </c>
      <c r="M499" s="24"/>
      <c r="N499" s="24"/>
      <c r="O499" s="21" t="str">
        <f t="shared" si="59"/>
        <v/>
      </c>
      <c r="P499" s="21" t="str">
        <f t="shared" si="60"/>
        <v/>
      </c>
      <c r="Q499" s="18">
        <f t="shared" si="61"/>
        <v>1</v>
      </c>
      <c r="R499" s="1">
        <f t="shared" si="62"/>
        <v>7</v>
      </c>
      <c r="S499" s="1">
        <f t="shared" si="63"/>
        <v>1</v>
      </c>
      <c r="T499" s="1">
        <f>COUNTIF(【編集不可】祝日一覧!$B$1:$B$23,$E499)</f>
        <v>0</v>
      </c>
      <c r="U499" s="1">
        <f>COUNTIF(【編集不可】祝日一覧!$B$1:$B$23,$Q499)</f>
        <v>0</v>
      </c>
      <c r="V499" s="1" t="str">
        <f ca="1">$B499&amp;"-"&amp;COUNTIF($B$13:INDIRECT("B"&amp;12+A499),B499)</f>
        <v>-0</v>
      </c>
    </row>
    <row r="500" spans="1:22" ht="21.75" customHeight="1" x14ac:dyDescent="0.25">
      <c r="A500" s="4">
        <v>488</v>
      </c>
      <c r="B500" s="9"/>
      <c r="C500" s="23"/>
      <c r="D500" s="12"/>
      <c r="E500" s="12"/>
      <c r="F500" s="3"/>
      <c r="G500" s="5" t="s">
        <v>38</v>
      </c>
      <c r="H500" s="21" t="str">
        <f t="shared" si="56"/>
        <v/>
      </c>
      <c r="I500" s="21" t="str">
        <f t="shared" si="58"/>
        <v/>
      </c>
      <c r="J500" s="21" t="s">
        <v>39</v>
      </c>
      <c r="K500" s="24"/>
      <c r="L500" s="21" t="str">
        <f t="shared" si="57"/>
        <v/>
      </c>
      <c r="M500" s="24"/>
      <c r="N500" s="24"/>
      <c r="O500" s="21" t="str">
        <f t="shared" si="59"/>
        <v/>
      </c>
      <c r="P500" s="21" t="str">
        <f t="shared" si="60"/>
        <v/>
      </c>
      <c r="Q500" s="18">
        <f t="shared" si="61"/>
        <v>1</v>
      </c>
      <c r="R500" s="1">
        <f t="shared" si="62"/>
        <v>7</v>
      </c>
      <c r="S500" s="1">
        <f t="shared" si="63"/>
        <v>1</v>
      </c>
      <c r="T500" s="1">
        <f>COUNTIF(【編集不可】祝日一覧!$B$1:$B$23,$E500)</f>
        <v>0</v>
      </c>
      <c r="U500" s="1">
        <f>COUNTIF(【編集不可】祝日一覧!$B$1:$B$23,$Q500)</f>
        <v>0</v>
      </c>
      <c r="V500" s="1" t="str">
        <f ca="1">$B500&amp;"-"&amp;COUNTIF($B$13:INDIRECT("B"&amp;12+A500),B500)</f>
        <v>-0</v>
      </c>
    </row>
    <row r="501" spans="1:22" ht="21.75" customHeight="1" x14ac:dyDescent="0.25">
      <c r="A501" s="4">
        <v>489</v>
      </c>
      <c r="B501" s="9"/>
      <c r="C501" s="23"/>
      <c r="D501" s="12"/>
      <c r="E501" s="12"/>
      <c r="F501" s="3"/>
      <c r="G501" s="5" t="s">
        <v>38</v>
      </c>
      <c r="H501" s="21" t="str">
        <f t="shared" si="56"/>
        <v/>
      </c>
      <c r="I501" s="21" t="str">
        <f t="shared" si="58"/>
        <v/>
      </c>
      <c r="J501" s="21" t="s">
        <v>39</v>
      </c>
      <c r="K501" s="24"/>
      <c r="L501" s="21" t="str">
        <f t="shared" si="57"/>
        <v/>
      </c>
      <c r="M501" s="24"/>
      <c r="N501" s="24"/>
      <c r="O501" s="21" t="str">
        <f t="shared" si="59"/>
        <v/>
      </c>
      <c r="P501" s="21" t="str">
        <f t="shared" si="60"/>
        <v/>
      </c>
      <c r="Q501" s="18">
        <f t="shared" si="61"/>
        <v>1</v>
      </c>
      <c r="R501" s="1">
        <f t="shared" si="62"/>
        <v>7</v>
      </c>
      <c r="S501" s="1">
        <f t="shared" si="63"/>
        <v>1</v>
      </c>
      <c r="T501" s="1">
        <f>COUNTIF(【編集不可】祝日一覧!$B$1:$B$23,$E501)</f>
        <v>0</v>
      </c>
      <c r="U501" s="1">
        <f>COUNTIF(【編集不可】祝日一覧!$B$1:$B$23,$Q501)</f>
        <v>0</v>
      </c>
      <c r="V501" s="1" t="str">
        <f ca="1">$B501&amp;"-"&amp;COUNTIF($B$13:INDIRECT("B"&amp;12+A501),B501)</f>
        <v>-0</v>
      </c>
    </row>
    <row r="502" spans="1:22" ht="21.75" customHeight="1" x14ac:dyDescent="0.25">
      <c r="A502" s="4">
        <v>490</v>
      </c>
      <c r="B502" s="9"/>
      <c r="C502" s="23"/>
      <c r="D502" s="12"/>
      <c r="E502" s="12"/>
      <c r="F502" s="3"/>
      <c r="G502" s="5" t="s">
        <v>38</v>
      </c>
      <c r="H502" s="21" t="str">
        <f t="shared" si="56"/>
        <v/>
      </c>
      <c r="I502" s="21" t="str">
        <f t="shared" si="58"/>
        <v/>
      </c>
      <c r="J502" s="21" t="s">
        <v>39</v>
      </c>
      <c r="K502" s="24"/>
      <c r="L502" s="21" t="str">
        <f t="shared" si="57"/>
        <v/>
      </c>
      <c r="M502" s="24"/>
      <c r="N502" s="24"/>
      <c r="O502" s="21" t="str">
        <f t="shared" si="59"/>
        <v/>
      </c>
      <c r="P502" s="21" t="str">
        <f t="shared" si="60"/>
        <v/>
      </c>
      <c r="Q502" s="18">
        <f t="shared" si="61"/>
        <v>1</v>
      </c>
      <c r="R502" s="1">
        <f t="shared" si="62"/>
        <v>7</v>
      </c>
      <c r="S502" s="1">
        <f t="shared" si="63"/>
        <v>1</v>
      </c>
      <c r="T502" s="1">
        <f>COUNTIF(【編集不可】祝日一覧!$B$1:$B$23,$E502)</f>
        <v>0</v>
      </c>
      <c r="U502" s="1">
        <f>COUNTIF(【編集不可】祝日一覧!$B$1:$B$23,$Q502)</f>
        <v>0</v>
      </c>
      <c r="V502" s="1" t="str">
        <f ca="1">$B502&amp;"-"&amp;COUNTIF($B$13:INDIRECT("B"&amp;12+A502),B502)</f>
        <v>-0</v>
      </c>
    </row>
    <row r="503" spans="1:22" ht="21.75" customHeight="1" x14ac:dyDescent="0.25">
      <c r="A503" s="4">
        <v>491</v>
      </c>
      <c r="B503" s="9"/>
      <c r="C503" s="23"/>
      <c r="D503" s="12"/>
      <c r="E503" s="12"/>
      <c r="F503" s="3"/>
      <c r="G503" s="5" t="s">
        <v>38</v>
      </c>
      <c r="H503" s="21" t="str">
        <f t="shared" si="56"/>
        <v/>
      </c>
      <c r="I503" s="21" t="str">
        <f t="shared" si="58"/>
        <v/>
      </c>
      <c r="J503" s="21" t="s">
        <v>39</v>
      </c>
      <c r="K503" s="24"/>
      <c r="L503" s="21" t="str">
        <f t="shared" si="57"/>
        <v/>
      </c>
      <c r="M503" s="24"/>
      <c r="N503" s="24"/>
      <c r="O503" s="21" t="str">
        <f t="shared" si="59"/>
        <v/>
      </c>
      <c r="P503" s="21" t="str">
        <f t="shared" si="60"/>
        <v/>
      </c>
      <c r="Q503" s="18">
        <f t="shared" si="61"/>
        <v>1</v>
      </c>
      <c r="R503" s="1">
        <f t="shared" si="62"/>
        <v>7</v>
      </c>
      <c r="S503" s="1">
        <f t="shared" si="63"/>
        <v>1</v>
      </c>
      <c r="T503" s="1">
        <f>COUNTIF(【編集不可】祝日一覧!$B$1:$B$23,$E503)</f>
        <v>0</v>
      </c>
      <c r="U503" s="1">
        <f>COUNTIF(【編集不可】祝日一覧!$B$1:$B$23,$Q503)</f>
        <v>0</v>
      </c>
      <c r="V503" s="1" t="str">
        <f ca="1">$B503&amp;"-"&amp;COUNTIF($B$13:INDIRECT("B"&amp;12+A503),B503)</f>
        <v>-0</v>
      </c>
    </row>
    <row r="504" spans="1:22" ht="21.75" customHeight="1" x14ac:dyDescent="0.25">
      <c r="A504" s="4">
        <v>492</v>
      </c>
      <c r="B504" s="9"/>
      <c r="C504" s="23"/>
      <c r="D504" s="12"/>
      <c r="E504" s="12"/>
      <c r="F504" s="3"/>
      <c r="G504" s="5" t="s">
        <v>38</v>
      </c>
      <c r="H504" s="21" t="str">
        <f t="shared" si="56"/>
        <v/>
      </c>
      <c r="I504" s="21" t="str">
        <f t="shared" si="58"/>
        <v/>
      </c>
      <c r="J504" s="21" t="s">
        <v>39</v>
      </c>
      <c r="K504" s="24"/>
      <c r="L504" s="21" t="str">
        <f t="shared" si="57"/>
        <v/>
      </c>
      <c r="M504" s="24"/>
      <c r="N504" s="24"/>
      <c r="O504" s="21" t="str">
        <f t="shared" si="59"/>
        <v/>
      </c>
      <c r="P504" s="21" t="str">
        <f t="shared" si="60"/>
        <v/>
      </c>
      <c r="Q504" s="18">
        <f t="shared" si="61"/>
        <v>1</v>
      </c>
      <c r="R504" s="1">
        <f t="shared" si="62"/>
        <v>7</v>
      </c>
      <c r="S504" s="1">
        <f t="shared" si="63"/>
        <v>1</v>
      </c>
      <c r="T504" s="1">
        <f>COUNTIF(【編集不可】祝日一覧!$B$1:$B$23,$E504)</f>
        <v>0</v>
      </c>
      <c r="U504" s="1">
        <f>COUNTIF(【編集不可】祝日一覧!$B$1:$B$23,$Q504)</f>
        <v>0</v>
      </c>
      <c r="V504" s="1" t="str">
        <f ca="1">$B504&amp;"-"&amp;COUNTIF($B$13:INDIRECT("B"&amp;12+A504),B504)</f>
        <v>-0</v>
      </c>
    </row>
    <row r="505" spans="1:22" ht="21.75" customHeight="1" x14ac:dyDescent="0.25">
      <c r="A505" s="4">
        <v>493</v>
      </c>
      <c r="B505" s="9"/>
      <c r="C505" s="23"/>
      <c r="D505" s="12"/>
      <c r="E505" s="12"/>
      <c r="F505" s="3"/>
      <c r="G505" s="5" t="s">
        <v>38</v>
      </c>
      <c r="H505" s="21" t="str">
        <f t="shared" si="56"/>
        <v/>
      </c>
      <c r="I505" s="21" t="str">
        <f t="shared" si="58"/>
        <v/>
      </c>
      <c r="J505" s="21" t="s">
        <v>39</v>
      </c>
      <c r="K505" s="24"/>
      <c r="L505" s="21" t="str">
        <f t="shared" si="57"/>
        <v/>
      </c>
      <c r="M505" s="24"/>
      <c r="N505" s="24"/>
      <c r="O505" s="21" t="str">
        <f t="shared" si="59"/>
        <v/>
      </c>
      <c r="P505" s="21" t="str">
        <f t="shared" si="60"/>
        <v/>
      </c>
      <c r="Q505" s="18">
        <f t="shared" si="61"/>
        <v>1</v>
      </c>
      <c r="R505" s="1">
        <f t="shared" si="62"/>
        <v>7</v>
      </c>
      <c r="S505" s="1">
        <f t="shared" si="63"/>
        <v>1</v>
      </c>
      <c r="T505" s="1">
        <f>COUNTIF(【編集不可】祝日一覧!$B$1:$B$23,$E505)</f>
        <v>0</v>
      </c>
      <c r="U505" s="1">
        <f>COUNTIF(【編集不可】祝日一覧!$B$1:$B$23,$Q505)</f>
        <v>0</v>
      </c>
      <c r="V505" s="1" t="str">
        <f ca="1">$B505&amp;"-"&amp;COUNTIF($B$13:INDIRECT("B"&amp;12+A505),B505)</f>
        <v>-0</v>
      </c>
    </row>
    <row r="506" spans="1:22" ht="21.75" customHeight="1" x14ac:dyDescent="0.25">
      <c r="A506" s="4">
        <v>494</v>
      </c>
      <c r="B506" s="9"/>
      <c r="C506" s="23"/>
      <c r="D506" s="12"/>
      <c r="E506" s="12"/>
      <c r="F506" s="3"/>
      <c r="G506" s="5" t="s">
        <v>38</v>
      </c>
      <c r="H506" s="21" t="str">
        <f t="shared" si="56"/>
        <v/>
      </c>
      <c r="I506" s="21" t="str">
        <f t="shared" si="58"/>
        <v/>
      </c>
      <c r="J506" s="21" t="s">
        <v>39</v>
      </c>
      <c r="K506" s="24"/>
      <c r="L506" s="21" t="str">
        <f t="shared" si="57"/>
        <v/>
      </c>
      <c r="M506" s="24"/>
      <c r="N506" s="24"/>
      <c r="O506" s="21" t="str">
        <f t="shared" si="59"/>
        <v/>
      </c>
      <c r="P506" s="21" t="str">
        <f t="shared" si="60"/>
        <v/>
      </c>
      <c r="Q506" s="18">
        <f t="shared" si="61"/>
        <v>1</v>
      </c>
      <c r="R506" s="1">
        <f t="shared" si="62"/>
        <v>7</v>
      </c>
      <c r="S506" s="1">
        <f t="shared" si="63"/>
        <v>1</v>
      </c>
      <c r="T506" s="1">
        <f>COUNTIF(【編集不可】祝日一覧!$B$1:$B$23,$E506)</f>
        <v>0</v>
      </c>
      <c r="U506" s="1">
        <f>COUNTIF(【編集不可】祝日一覧!$B$1:$B$23,$Q506)</f>
        <v>0</v>
      </c>
      <c r="V506" s="1" t="str">
        <f ca="1">$B506&amp;"-"&amp;COUNTIF($B$13:INDIRECT("B"&amp;12+A506),B506)</f>
        <v>-0</v>
      </c>
    </row>
    <row r="507" spans="1:22" ht="21.75" customHeight="1" x14ac:dyDescent="0.25">
      <c r="A507" s="4">
        <v>495</v>
      </c>
      <c r="B507" s="9"/>
      <c r="C507" s="23"/>
      <c r="D507" s="12"/>
      <c r="E507" s="12"/>
      <c r="F507" s="3"/>
      <c r="G507" s="5" t="s">
        <v>38</v>
      </c>
      <c r="H507" s="21" t="str">
        <f t="shared" si="56"/>
        <v/>
      </c>
      <c r="I507" s="21" t="str">
        <f t="shared" si="58"/>
        <v/>
      </c>
      <c r="J507" s="21" t="s">
        <v>39</v>
      </c>
      <c r="K507" s="24"/>
      <c r="L507" s="21" t="str">
        <f t="shared" si="57"/>
        <v/>
      </c>
      <c r="M507" s="24"/>
      <c r="N507" s="24"/>
      <c r="O507" s="21" t="str">
        <f t="shared" si="59"/>
        <v/>
      </c>
      <c r="P507" s="21" t="str">
        <f t="shared" si="60"/>
        <v/>
      </c>
      <c r="Q507" s="18">
        <f t="shared" si="61"/>
        <v>1</v>
      </c>
      <c r="R507" s="1">
        <f t="shared" si="62"/>
        <v>7</v>
      </c>
      <c r="S507" s="1">
        <f t="shared" si="63"/>
        <v>1</v>
      </c>
      <c r="T507" s="1">
        <f>COUNTIF(【編集不可】祝日一覧!$B$1:$B$23,$E507)</f>
        <v>0</v>
      </c>
      <c r="U507" s="1">
        <f>COUNTIF(【編集不可】祝日一覧!$B$1:$B$23,$Q507)</f>
        <v>0</v>
      </c>
      <c r="V507" s="1" t="str">
        <f ca="1">$B507&amp;"-"&amp;COUNTIF($B$13:INDIRECT("B"&amp;12+A507),B507)</f>
        <v>-0</v>
      </c>
    </row>
    <row r="508" spans="1:22" ht="21.75" customHeight="1" x14ac:dyDescent="0.25">
      <c r="A508" s="4">
        <v>496</v>
      </c>
      <c r="B508" s="9"/>
      <c r="C508" s="23"/>
      <c r="D508" s="12"/>
      <c r="E508" s="12"/>
      <c r="F508" s="3"/>
      <c r="G508" s="5" t="s">
        <v>38</v>
      </c>
      <c r="H508" s="21" t="str">
        <f t="shared" si="56"/>
        <v/>
      </c>
      <c r="I508" s="21" t="str">
        <f t="shared" si="58"/>
        <v/>
      </c>
      <c r="J508" s="21" t="s">
        <v>39</v>
      </c>
      <c r="K508" s="24"/>
      <c r="L508" s="21" t="str">
        <f t="shared" si="57"/>
        <v/>
      </c>
      <c r="M508" s="24"/>
      <c r="N508" s="24"/>
      <c r="O508" s="21" t="str">
        <f t="shared" si="59"/>
        <v/>
      </c>
      <c r="P508" s="21" t="str">
        <f t="shared" si="60"/>
        <v/>
      </c>
      <c r="Q508" s="18">
        <f t="shared" si="61"/>
        <v>1</v>
      </c>
      <c r="R508" s="1">
        <f t="shared" si="62"/>
        <v>7</v>
      </c>
      <c r="S508" s="1">
        <f t="shared" si="63"/>
        <v>1</v>
      </c>
      <c r="T508" s="1">
        <f>COUNTIF(【編集不可】祝日一覧!$B$1:$B$23,$E508)</f>
        <v>0</v>
      </c>
      <c r="U508" s="1">
        <f>COUNTIF(【編集不可】祝日一覧!$B$1:$B$23,$Q508)</f>
        <v>0</v>
      </c>
      <c r="V508" s="1" t="str">
        <f ca="1">$B508&amp;"-"&amp;COUNTIF($B$13:INDIRECT("B"&amp;12+A508),B508)</f>
        <v>-0</v>
      </c>
    </row>
    <row r="509" spans="1:22" ht="21.75" customHeight="1" x14ac:dyDescent="0.25">
      <c r="A509" s="4">
        <v>497</v>
      </c>
      <c r="B509" s="9"/>
      <c r="C509" s="23"/>
      <c r="D509" s="12"/>
      <c r="E509" s="12"/>
      <c r="F509" s="3"/>
      <c r="G509" s="5" t="s">
        <v>38</v>
      </c>
      <c r="H509" s="21" t="str">
        <f t="shared" si="56"/>
        <v/>
      </c>
      <c r="I509" s="21" t="str">
        <f t="shared" si="58"/>
        <v/>
      </c>
      <c r="J509" s="21" t="s">
        <v>39</v>
      </c>
      <c r="K509" s="24"/>
      <c r="L509" s="21" t="str">
        <f t="shared" si="57"/>
        <v/>
      </c>
      <c r="M509" s="24"/>
      <c r="N509" s="24"/>
      <c r="O509" s="21" t="str">
        <f t="shared" si="59"/>
        <v/>
      </c>
      <c r="P509" s="21" t="str">
        <f t="shared" si="60"/>
        <v/>
      </c>
      <c r="Q509" s="18">
        <f t="shared" si="61"/>
        <v>1</v>
      </c>
      <c r="R509" s="1">
        <f t="shared" si="62"/>
        <v>7</v>
      </c>
      <c r="S509" s="1">
        <f t="shared" si="63"/>
        <v>1</v>
      </c>
      <c r="T509" s="1">
        <f>COUNTIF(【編集不可】祝日一覧!$B$1:$B$23,$E509)</f>
        <v>0</v>
      </c>
      <c r="U509" s="1">
        <f>COUNTIF(【編集不可】祝日一覧!$B$1:$B$23,$Q509)</f>
        <v>0</v>
      </c>
      <c r="V509" s="1" t="str">
        <f ca="1">$B509&amp;"-"&amp;COUNTIF($B$13:INDIRECT("B"&amp;12+A509),B509)</f>
        <v>-0</v>
      </c>
    </row>
    <row r="510" spans="1:22" ht="21.75" customHeight="1" x14ac:dyDescent="0.25">
      <c r="A510" s="4">
        <v>498</v>
      </c>
      <c r="B510" s="9"/>
      <c r="C510" s="23"/>
      <c r="D510" s="12"/>
      <c r="E510" s="12"/>
      <c r="F510" s="3"/>
      <c r="G510" s="5" t="s">
        <v>38</v>
      </c>
      <c r="H510" s="21" t="str">
        <f t="shared" si="56"/>
        <v/>
      </c>
      <c r="I510" s="21" t="str">
        <f t="shared" si="58"/>
        <v/>
      </c>
      <c r="J510" s="21" t="s">
        <v>39</v>
      </c>
      <c r="K510" s="24"/>
      <c r="L510" s="21" t="str">
        <f t="shared" si="57"/>
        <v/>
      </c>
      <c r="M510" s="24"/>
      <c r="N510" s="24"/>
      <c r="O510" s="21" t="str">
        <f t="shared" si="59"/>
        <v/>
      </c>
      <c r="P510" s="21" t="str">
        <f t="shared" si="60"/>
        <v/>
      </c>
      <c r="Q510" s="18">
        <f t="shared" si="61"/>
        <v>1</v>
      </c>
      <c r="R510" s="1">
        <f t="shared" si="62"/>
        <v>7</v>
      </c>
      <c r="S510" s="1">
        <f t="shared" si="63"/>
        <v>1</v>
      </c>
      <c r="T510" s="1">
        <f>COUNTIF(【編集不可】祝日一覧!$B$1:$B$23,$E510)</f>
        <v>0</v>
      </c>
      <c r="U510" s="1">
        <f>COUNTIF(【編集不可】祝日一覧!$B$1:$B$23,$Q510)</f>
        <v>0</v>
      </c>
      <c r="V510" s="1" t="str">
        <f ca="1">$B510&amp;"-"&amp;COUNTIF($B$13:INDIRECT("B"&amp;12+A510),B510)</f>
        <v>-0</v>
      </c>
    </row>
    <row r="511" spans="1:22" ht="21.75" customHeight="1" x14ac:dyDescent="0.25">
      <c r="A511" s="4">
        <v>499</v>
      </c>
      <c r="B511" s="9"/>
      <c r="C511" s="23"/>
      <c r="D511" s="12"/>
      <c r="E511" s="12"/>
      <c r="F511" s="3"/>
      <c r="G511" s="5" t="s">
        <v>38</v>
      </c>
      <c r="H511" s="21" t="str">
        <f t="shared" si="56"/>
        <v/>
      </c>
      <c r="I511" s="21" t="str">
        <f t="shared" si="58"/>
        <v/>
      </c>
      <c r="J511" s="21" t="s">
        <v>39</v>
      </c>
      <c r="K511" s="24"/>
      <c r="L511" s="21" t="str">
        <f t="shared" si="57"/>
        <v/>
      </c>
      <c r="M511" s="24"/>
      <c r="N511" s="24"/>
      <c r="O511" s="21" t="str">
        <f t="shared" si="59"/>
        <v/>
      </c>
      <c r="P511" s="21" t="str">
        <f t="shared" si="60"/>
        <v/>
      </c>
      <c r="Q511" s="18">
        <f t="shared" si="61"/>
        <v>1</v>
      </c>
      <c r="R511" s="1">
        <f t="shared" si="62"/>
        <v>7</v>
      </c>
      <c r="S511" s="1">
        <f t="shared" si="63"/>
        <v>1</v>
      </c>
      <c r="T511" s="1">
        <f>COUNTIF(【編集不可】祝日一覧!$B$1:$B$23,$E511)</f>
        <v>0</v>
      </c>
      <c r="U511" s="1">
        <f>COUNTIF(【編集不可】祝日一覧!$B$1:$B$23,$Q511)</f>
        <v>0</v>
      </c>
      <c r="V511" s="1" t="str">
        <f ca="1">$B511&amp;"-"&amp;COUNTIF($B$13:INDIRECT("B"&amp;12+A511),B511)</f>
        <v>-0</v>
      </c>
    </row>
    <row r="512" spans="1:22" ht="21.75" customHeight="1" x14ac:dyDescent="0.25">
      <c r="A512" s="4">
        <v>500</v>
      </c>
      <c r="B512" s="9"/>
      <c r="C512" s="23"/>
      <c r="D512" s="12"/>
      <c r="E512" s="12"/>
      <c r="F512" s="3"/>
      <c r="G512" s="5" t="s">
        <v>38</v>
      </c>
      <c r="H512" s="21" t="str">
        <f t="shared" si="56"/>
        <v/>
      </c>
      <c r="I512" s="21" t="str">
        <f t="shared" si="58"/>
        <v/>
      </c>
      <c r="J512" s="21" t="s">
        <v>39</v>
      </c>
      <c r="K512" s="24"/>
      <c r="L512" s="21" t="str">
        <f t="shared" si="57"/>
        <v/>
      </c>
      <c r="M512" s="24"/>
      <c r="N512" s="24"/>
      <c r="O512" s="21" t="str">
        <f t="shared" si="59"/>
        <v/>
      </c>
      <c r="P512" s="21" t="str">
        <f t="shared" si="60"/>
        <v/>
      </c>
      <c r="Q512" s="18">
        <f t="shared" si="61"/>
        <v>1</v>
      </c>
      <c r="R512" s="1">
        <f t="shared" si="62"/>
        <v>7</v>
      </c>
      <c r="S512" s="1">
        <f t="shared" si="63"/>
        <v>1</v>
      </c>
      <c r="T512" s="1">
        <f>COUNTIF(【編集不可】祝日一覧!$B$1:$B$23,$E512)</f>
        <v>0</v>
      </c>
      <c r="U512" s="1">
        <f>COUNTIF(【編集不可】祝日一覧!$B$1:$B$23,$Q512)</f>
        <v>0</v>
      </c>
      <c r="V512" s="1" t="str">
        <f ca="1">$B512&amp;"-"&amp;COUNTIF($B$13:INDIRECT("B"&amp;12+A512),B512)</f>
        <v>-0</v>
      </c>
    </row>
    <row r="513" spans="1:22" ht="21.95" customHeight="1" x14ac:dyDescent="0.25">
      <c r="A513" s="4">
        <v>501</v>
      </c>
      <c r="B513" s="9"/>
      <c r="C513" s="23"/>
      <c r="D513" s="12"/>
      <c r="E513" s="12"/>
      <c r="F513" s="3"/>
      <c r="G513" s="5" t="s">
        <v>38</v>
      </c>
      <c r="H513" s="21" t="str">
        <f t="shared" si="56"/>
        <v/>
      </c>
      <c r="I513" s="21" t="str">
        <f t="shared" si="58"/>
        <v/>
      </c>
      <c r="J513" s="21" t="s">
        <v>39</v>
      </c>
      <c r="K513" s="24"/>
      <c r="L513" s="21" t="str">
        <f t="shared" si="57"/>
        <v/>
      </c>
      <c r="M513" s="24"/>
      <c r="N513" s="24"/>
      <c r="O513" s="21" t="str">
        <f t="shared" ref="O513:O516" si="64">IF(AND($K513="",$M513="",$N513=""),"",IF($N513="",$M513-$K513+1,IF(AND($K513="",$M513=""),LEN(TRIM(N513))-LEN(SUBSTITUTE(TRIM(N513),",",""))+1,$M513-$K513+1+LEN(TRIM(N513))-LEN(SUBSTITUTE(TRIM(N513),",",""))+1)))</f>
        <v/>
      </c>
      <c r="P513" s="21" t="str">
        <f t="shared" si="60"/>
        <v/>
      </c>
      <c r="Q513" s="18">
        <f t="shared" si="61"/>
        <v>1</v>
      </c>
      <c r="R513" s="1">
        <f t="shared" si="62"/>
        <v>7</v>
      </c>
      <c r="S513" s="1">
        <f t="shared" si="63"/>
        <v>1</v>
      </c>
      <c r="T513" s="1">
        <f>COUNTIF(【編集不可】祝日一覧!$B$1:$B$23,$E513)</f>
        <v>0</v>
      </c>
      <c r="U513" s="1">
        <f>COUNTIF(【編集不可】祝日一覧!$B$1:$B$23,$Q513)</f>
        <v>0</v>
      </c>
      <c r="V513" s="1" t="str">
        <f ca="1">$B513&amp;"-"&amp;COUNTIF($B$13:INDIRECT("B"&amp;12+A513),B513)</f>
        <v>-0</v>
      </c>
    </row>
    <row r="514" spans="1:22" ht="21.95" customHeight="1" x14ac:dyDescent="0.25">
      <c r="A514" s="4">
        <v>502</v>
      </c>
      <c r="B514" s="9"/>
      <c r="C514" s="23"/>
      <c r="D514" s="12"/>
      <c r="E514" s="16"/>
      <c r="F514" s="3"/>
      <c r="G514" s="5" t="s">
        <v>38</v>
      </c>
      <c r="H514" s="21" t="str">
        <f t="shared" si="56"/>
        <v/>
      </c>
      <c r="I514" s="21" t="str">
        <f t="shared" si="58"/>
        <v/>
      </c>
      <c r="J514" s="21" t="s">
        <v>39</v>
      </c>
      <c r="K514" s="24"/>
      <c r="L514" s="21" t="str">
        <f t="shared" si="57"/>
        <v/>
      </c>
      <c r="M514" s="24"/>
      <c r="N514" s="24"/>
      <c r="O514" s="21" t="str">
        <f t="shared" si="64"/>
        <v/>
      </c>
      <c r="P514" s="21" t="str">
        <f t="shared" si="60"/>
        <v/>
      </c>
      <c r="Q514" s="18">
        <f t="shared" si="61"/>
        <v>1</v>
      </c>
      <c r="R514" s="1">
        <f t="shared" si="62"/>
        <v>7</v>
      </c>
      <c r="S514" s="1">
        <f t="shared" si="63"/>
        <v>1</v>
      </c>
      <c r="T514" s="1">
        <f>COUNTIF(【編集不可】祝日一覧!$B$1:$B$23,$E514)</f>
        <v>0</v>
      </c>
      <c r="U514" s="1">
        <f>COUNTIF(【編集不可】祝日一覧!$B$1:$B$23,$Q514)</f>
        <v>0</v>
      </c>
      <c r="V514" s="1" t="str">
        <f ca="1">$B514&amp;"-"&amp;COUNTIF($B$13:INDIRECT("B"&amp;12+A514),B514)</f>
        <v>-0</v>
      </c>
    </row>
    <row r="515" spans="1:22" ht="21.95" customHeight="1" x14ac:dyDescent="0.25">
      <c r="A515" s="4">
        <v>503</v>
      </c>
      <c r="B515" s="9"/>
      <c r="C515" s="23"/>
      <c r="D515" s="12"/>
      <c r="E515" s="12"/>
      <c r="F515" s="3"/>
      <c r="G515" s="5" t="s">
        <v>38</v>
      </c>
      <c r="H515" s="21" t="str">
        <f t="shared" si="56"/>
        <v/>
      </c>
      <c r="I515" s="21" t="str">
        <f t="shared" si="58"/>
        <v/>
      </c>
      <c r="J515" s="21" t="s">
        <v>39</v>
      </c>
      <c r="K515" s="24"/>
      <c r="L515" s="21" t="str">
        <f t="shared" si="57"/>
        <v/>
      </c>
      <c r="M515" s="24"/>
      <c r="N515" s="24"/>
      <c r="O515" s="21" t="str">
        <f t="shared" si="64"/>
        <v/>
      </c>
      <c r="P515" s="21" t="str">
        <f t="shared" si="60"/>
        <v/>
      </c>
      <c r="Q515" s="18">
        <f t="shared" si="61"/>
        <v>1</v>
      </c>
      <c r="R515" s="1">
        <f t="shared" si="62"/>
        <v>7</v>
      </c>
      <c r="S515" s="1">
        <f t="shared" si="63"/>
        <v>1</v>
      </c>
      <c r="T515" s="1">
        <f>COUNTIF(【編集不可】祝日一覧!$B$1:$B$23,$E515)</f>
        <v>0</v>
      </c>
      <c r="U515" s="1">
        <f>COUNTIF(【編集不可】祝日一覧!$B$1:$B$23,$Q515)</f>
        <v>0</v>
      </c>
      <c r="V515" s="1" t="str">
        <f ca="1">$B515&amp;"-"&amp;COUNTIF($B$13:INDIRECT("B"&amp;12+A515),B515)</f>
        <v>-0</v>
      </c>
    </row>
    <row r="516" spans="1:22" ht="21.95" customHeight="1" x14ac:dyDescent="0.25">
      <c r="A516" s="4">
        <v>504</v>
      </c>
      <c r="B516" s="9"/>
      <c r="C516" s="23"/>
      <c r="D516" s="12"/>
      <c r="E516" s="12"/>
      <c r="F516" s="3"/>
      <c r="G516" s="5" t="s">
        <v>38</v>
      </c>
      <c r="H516" s="21" t="str">
        <f t="shared" si="56"/>
        <v/>
      </c>
      <c r="I516" s="21" t="str">
        <f t="shared" si="58"/>
        <v/>
      </c>
      <c r="J516" s="21" t="s">
        <v>39</v>
      </c>
      <c r="K516" s="24"/>
      <c r="L516" s="21" t="str">
        <f t="shared" si="57"/>
        <v/>
      </c>
      <c r="M516" s="24"/>
      <c r="N516" s="24"/>
      <c r="O516" s="21" t="str">
        <f t="shared" si="64"/>
        <v/>
      </c>
      <c r="P516" s="21" t="str">
        <f t="shared" si="60"/>
        <v/>
      </c>
      <c r="Q516" s="18">
        <f t="shared" si="61"/>
        <v>1</v>
      </c>
      <c r="R516" s="1">
        <f t="shared" si="62"/>
        <v>7</v>
      </c>
      <c r="S516" s="1">
        <f t="shared" si="63"/>
        <v>1</v>
      </c>
      <c r="T516" s="1">
        <f>COUNTIF(【編集不可】祝日一覧!$B$1:$B$23,$E516)</f>
        <v>0</v>
      </c>
      <c r="U516" s="1">
        <f>COUNTIF(【編集不可】祝日一覧!$B$1:$B$23,$Q516)</f>
        <v>0</v>
      </c>
      <c r="V516" s="1" t="str">
        <f ca="1">$B516&amp;"-"&amp;COUNTIF($B$13:INDIRECT("B"&amp;12+A516),B516)</f>
        <v>-0</v>
      </c>
    </row>
    <row r="517" spans="1:22" ht="21.95" customHeight="1" x14ac:dyDescent="0.25">
      <c r="A517" s="4">
        <v>505</v>
      </c>
      <c r="B517" s="9"/>
      <c r="C517" s="23"/>
      <c r="D517" s="12"/>
      <c r="E517" s="12"/>
      <c r="F517" s="3"/>
      <c r="G517" s="5" t="s">
        <v>38</v>
      </c>
      <c r="H517" s="21" t="str">
        <f t="shared" si="56"/>
        <v/>
      </c>
      <c r="I517" s="21" t="str">
        <f t="shared" si="58"/>
        <v/>
      </c>
      <c r="J517" s="21" t="s">
        <v>39</v>
      </c>
      <c r="K517" s="24"/>
      <c r="L517" s="21" t="str">
        <f t="shared" si="57"/>
        <v/>
      </c>
      <c r="M517" s="24"/>
      <c r="N517" s="24"/>
      <c r="O517" s="21" t="str">
        <f t="shared" ref="O517:O580" si="65">IF(AND($K517="",$M517="",$N517=""),"",IF($N517="",$M517-$K517+1,IF(AND($K517="",$M517=""),LEN(TRIM(N517))-LEN(SUBSTITUTE(TRIM(N517),",",""))+1,$M517-$K517+1+LEN(TRIM(N517))-LEN(SUBSTITUTE(TRIM(N517),",",""))+1)))</f>
        <v/>
      </c>
      <c r="P517" s="21" t="str">
        <f t="shared" si="60"/>
        <v/>
      </c>
      <c r="Q517" s="18">
        <f t="shared" si="61"/>
        <v>1</v>
      </c>
      <c r="R517" s="1">
        <f t="shared" si="62"/>
        <v>7</v>
      </c>
      <c r="S517" s="1">
        <f t="shared" si="63"/>
        <v>1</v>
      </c>
      <c r="T517" s="1">
        <f>COUNTIF(【編集不可】祝日一覧!$B$1:$B$23,$E517)</f>
        <v>0</v>
      </c>
      <c r="U517" s="1">
        <f>COUNTIF(【編集不可】祝日一覧!$B$1:$B$23,$Q517)</f>
        <v>0</v>
      </c>
      <c r="V517" s="1" t="str">
        <f ca="1">$B517&amp;"-"&amp;COUNTIF($B$13:INDIRECT("B"&amp;12+A517),B517)</f>
        <v>-0</v>
      </c>
    </row>
    <row r="518" spans="1:22" ht="21.95" customHeight="1" x14ac:dyDescent="0.25">
      <c r="A518" s="4">
        <v>506</v>
      </c>
      <c r="B518" s="9"/>
      <c r="C518" s="23"/>
      <c r="D518" s="12"/>
      <c r="E518" s="12"/>
      <c r="F518" s="3"/>
      <c r="G518" s="5" t="s">
        <v>38</v>
      </c>
      <c r="H518" s="21" t="str">
        <f t="shared" si="56"/>
        <v/>
      </c>
      <c r="I518" s="21" t="str">
        <f t="shared" si="58"/>
        <v/>
      </c>
      <c r="J518" s="21" t="s">
        <v>39</v>
      </c>
      <c r="K518" s="24"/>
      <c r="L518" s="21" t="str">
        <f t="shared" si="57"/>
        <v/>
      </c>
      <c r="M518" s="24"/>
      <c r="N518" s="24"/>
      <c r="O518" s="21" t="str">
        <f t="shared" si="65"/>
        <v/>
      </c>
      <c r="P518" s="21" t="str">
        <f t="shared" si="60"/>
        <v/>
      </c>
      <c r="Q518" s="18">
        <f t="shared" si="61"/>
        <v>1</v>
      </c>
      <c r="R518" s="1">
        <f t="shared" si="62"/>
        <v>7</v>
      </c>
      <c r="S518" s="1">
        <f t="shared" si="63"/>
        <v>1</v>
      </c>
      <c r="T518" s="1">
        <f>COUNTIF(【編集不可】祝日一覧!$B$1:$B$23,$E518)</f>
        <v>0</v>
      </c>
      <c r="U518" s="1">
        <f>COUNTIF(【編集不可】祝日一覧!$B$1:$B$23,$Q518)</f>
        <v>0</v>
      </c>
      <c r="V518" s="1" t="str">
        <f ca="1">$B518&amp;"-"&amp;COUNTIF($B$13:INDIRECT("B"&amp;12+A518),B518)</f>
        <v>-0</v>
      </c>
    </row>
    <row r="519" spans="1:22" ht="21.95" customHeight="1" x14ac:dyDescent="0.25">
      <c r="A519" s="4">
        <v>507</v>
      </c>
      <c r="B519" s="9"/>
      <c r="C519" s="23"/>
      <c r="D519" s="12"/>
      <c r="E519" s="12"/>
      <c r="F519" s="3"/>
      <c r="G519" s="5" t="s">
        <v>38</v>
      </c>
      <c r="H519" s="21" t="str">
        <f t="shared" si="56"/>
        <v/>
      </c>
      <c r="I519" s="21" t="str">
        <f t="shared" si="58"/>
        <v/>
      </c>
      <c r="J519" s="21" t="s">
        <v>39</v>
      </c>
      <c r="K519" s="24"/>
      <c r="L519" s="21" t="str">
        <f t="shared" si="57"/>
        <v/>
      </c>
      <c r="M519" s="24"/>
      <c r="N519" s="24"/>
      <c r="O519" s="21" t="str">
        <f t="shared" si="65"/>
        <v/>
      </c>
      <c r="P519" s="21" t="str">
        <f t="shared" si="60"/>
        <v/>
      </c>
      <c r="Q519" s="18">
        <f t="shared" si="61"/>
        <v>1</v>
      </c>
      <c r="R519" s="1">
        <f t="shared" si="62"/>
        <v>7</v>
      </c>
      <c r="S519" s="1">
        <f t="shared" si="63"/>
        <v>1</v>
      </c>
      <c r="T519" s="1">
        <f>COUNTIF(【編集不可】祝日一覧!$B$1:$B$23,$E519)</f>
        <v>0</v>
      </c>
      <c r="U519" s="1">
        <f>COUNTIF(【編集不可】祝日一覧!$B$1:$B$23,$Q519)</f>
        <v>0</v>
      </c>
      <c r="V519" s="1" t="str">
        <f ca="1">$B519&amp;"-"&amp;COUNTIF($B$13:INDIRECT("B"&amp;12+A519),B519)</f>
        <v>-0</v>
      </c>
    </row>
    <row r="520" spans="1:22" ht="21.95" customHeight="1" x14ac:dyDescent="0.25">
      <c r="A520" s="4">
        <v>508</v>
      </c>
      <c r="B520" s="9"/>
      <c r="C520" s="23"/>
      <c r="D520" s="12"/>
      <c r="E520" s="12"/>
      <c r="F520" s="3"/>
      <c r="G520" s="5" t="s">
        <v>38</v>
      </c>
      <c r="H520" s="21" t="str">
        <f t="shared" si="56"/>
        <v/>
      </c>
      <c r="I520" s="21" t="str">
        <f t="shared" si="58"/>
        <v/>
      </c>
      <c r="J520" s="21" t="s">
        <v>39</v>
      </c>
      <c r="K520" s="24"/>
      <c r="L520" s="21" t="str">
        <f t="shared" si="57"/>
        <v/>
      </c>
      <c r="M520" s="24"/>
      <c r="N520" s="24"/>
      <c r="O520" s="21" t="str">
        <f t="shared" si="65"/>
        <v/>
      </c>
      <c r="P520" s="21" t="str">
        <f t="shared" si="60"/>
        <v/>
      </c>
      <c r="Q520" s="18">
        <f t="shared" si="61"/>
        <v>1</v>
      </c>
      <c r="R520" s="1">
        <f t="shared" si="62"/>
        <v>7</v>
      </c>
      <c r="S520" s="1">
        <f t="shared" si="63"/>
        <v>1</v>
      </c>
      <c r="T520" s="1">
        <f>COUNTIF(【編集不可】祝日一覧!$B$1:$B$23,$E520)</f>
        <v>0</v>
      </c>
      <c r="U520" s="1">
        <f>COUNTIF(【編集不可】祝日一覧!$B$1:$B$23,$Q520)</f>
        <v>0</v>
      </c>
      <c r="V520" s="1" t="str">
        <f ca="1">$B520&amp;"-"&amp;COUNTIF($B$13:INDIRECT("B"&amp;12+A520),B520)</f>
        <v>-0</v>
      </c>
    </row>
    <row r="521" spans="1:22" ht="21.95" customHeight="1" x14ac:dyDescent="0.25">
      <c r="A521" s="4">
        <v>509</v>
      </c>
      <c r="B521" s="9"/>
      <c r="C521" s="23"/>
      <c r="D521" s="12"/>
      <c r="E521" s="12"/>
      <c r="F521" s="3"/>
      <c r="G521" s="5" t="s">
        <v>38</v>
      </c>
      <c r="H521" s="21" t="str">
        <f t="shared" si="56"/>
        <v/>
      </c>
      <c r="I521" s="21" t="str">
        <f t="shared" si="58"/>
        <v/>
      </c>
      <c r="J521" s="21" t="s">
        <v>39</v>
      </c>
      <c r="K521" s="24"/>
      <c r="L521" s="21" t="str">
        <f t="shared" si="57"/>
        <v/>
      </c>
      <c r="M521" s="24"/>
      <c r="N521" s="24"/>
      <c r="O521" s="21" t="str">
        <f t="shared" si="65"/>
        <v/>
      </c>
      <c r="P521" s="21" t="str">
        <f t="shared" si="60"/>
        <v/>
      </c>
      <c r="Q521" s="18">
        <f t="shared" si="61"/>
        <v>1</v>
      </c>
      <c r="R521" s="1">
        <f t="shared" si="62"/>
        <v>7</v>
      </c>
      <c r="S521" s="1">
        <f t="shared" si="63"/>
        <v>1</v>
      </c>
      <c r="T521" s="1">
        <f>COUNTIF(【編集不可】祝日一覧!$B$1:$B$23,$E521)</f>
        <v>0</v>
      </c>
      <c r="U521" s="1">
        <f>COUNTIF(【編集不可】祝日一覧!$B$1:$B$23,$Q521)</f>
        <v>0</v>
      </c>
      <c r="V521" s="1" t="str">
        <f ca="1">$B521&amp;"-"&amp;COUNTIF($B$13:INDIRECT("B"&amp;12+A521),B521)</f>
        <v>-0</v>
      </c>
    </row>
    <row r="522" spans="1:22" ht="21.95" customHeight="1" x14ac:dyDescent="0.25">
      <c r="A522" s="4">
        <v>510</v>
      </c>
      <c r="B522" s="9"/>
      <c r="C522" s="23"/>
      <c r="D522" s="12"/>
      <c r="E522" s="12"/>
      <c r="F522" s="3"/>
      <c r="G522" s="5" t="s">
        <v>38</v>
      </c>
      <c r="H522" s="21" t="str">
        <f t="shared" si="56"/>
        <v/>
      </c>
      <c r="I522" s="21" t="str">
        <f t="shared" si="58"/>
        <v/>
      </c>
      <c r="J522" s="21" t="s">
        <v>39</v>
      </c>
      <c r="K522" s="24"/>
      <c r="L522" s="21" t="str">
        <f t="shared" si="57"/>
        <v/>
      </c>
      <c r="M522" s="24"/>
      <c r="N522" s="24"/>
      <c r="O522" s="21" t="str">
        <f t="shared" si="65"/>
        <v/>
      </c>
      <c r="P522" s="21" t="str">
        <f t="shared" si="60"/>
        <v/>
      </c>
      <c r="Q522" s="18">
        <f t="shared" si="61"/>
        <v>1</v>
      </c>
      <c r="R522" s="1">
        <f t="shared" si="62"/>
        <v>7</v>
      </c>
      <c r="S522" s="1">
        <f t="shared" si="63"/>
        <v>1</v>
      </c>
      <c r="T522" s="1">
        <f>COUNTIF(【編集不可】祝日一覧!$B$1:$B$23,$E522)</f>
        <v>0</v>
      </c>
      <c r="U522" s="1">
        <f>COUNTIF(【編集不可】祝日一覧!$B$1:$B$23,$Q522)</f>
        <v>0</v>
      </c>
      <c r="V522" s="1" t="str">
        <f ca="1">$B522&amp;"-"&amp;COUNTIF($B$13:INDIRECT("B"&amp;12+A522),B522)</f>
        <v>-0</v>
      </c>
    </row>
    <row r="523" spans="1:22" ht="21.95" customHeight="1" x14ac:dyDescent="0.25">
      <c r="A523" s="4">
        <v>511</v>
      </c>
      <c r="B523" s="9"/>
      <c r="C523" s="23"/>
      <c r="D523" s="12"/>
      <c r="E523" s="12"/>
      <c r="F523" s="3"/>
      <c r="G523" s="5" t="s">
        <v>38</v>
      </c>
      <c r="H523" s="21" t="str">
        <f t="shared" si="56"/>
        <v/>
      </c>
      <c r="I523" s="21" t="str">
        <f t="shared" si="58"/>
        <v/>
      </c>
      <c r="J523" s="21" t="s">
        <v>39</v>
      </c>
      <c r="K523" s="24"/>
      <c r="L523" s="21" t="str">
        <f t="shared" si="57"/>
        <v/>
      </c>
      <c r="M523" s="24"/>
      <c r="N523" s="24"/>
      <c r="O523" s="21" t="str">
        <f t="shared" si="65"/>
        <v/>
      </c>
      <c r="P523" s="21" t="str">
        <f t="shared" si="60"/>
        <v/>
      </c>
      <c r="Q523" s="18">
        <f t="shared" si="61"/>
        <v>1</v>
      </c>
      <c r="R523" s="1">
        <f t="shared" si="62"/>
        <v>7</v>
      </c>
      <c r="S523" s="1">
        <f t="shared" si="63"/>
        <v>1</v>
      </c>
      <c r="T523" s="1">
        <f>COUNTIF(【編集不可】祝日一覧!$B$1:$B$23,$E523)</f>
        <v>0</v>
      </c>
      <c r="U523" s="1">
        <f>COUNTIF(【編集不可】祝日一覧!$B$1:$B$23,$Q523)</f>
        <v>0</v>
      </c>
      <c r="V523" s="1" t="str">
        <f ca="1">$B523&amp;"-"&amp;COUNTIF($B$13:INDIRECT("B"&amp;12+A523),B523)</f>
        <v>-0</v>
      </c>
    </row>
    <row r="524" spans="1:22" ht="21.95" customHeight="1" x14ac:dyDescent="0.25">
      <c r="A524" s="4">
        <v>512</v>
      </c>
      <c r="B524" s="9"/>
      <c r="C524" s="23"/>
      <c r="D524" s="12"/>
      <c r="E524" s="12"/>
      <c r="F524" s="3"/>
      <c r="G524" s="5" t="s">
        <v>38</v>
      </c>
      <c r="H524" s="21" t="str">
        <f t="shared" si="56"/>
        <v/>
      </c>
      <c r="I524" s="21" t="str">
        <f t="shared" si="58"/>
        <v/>
      </c>
      <c r="J524" s="21" t="s">
        <v>39</v>
      </c>
      <c r="K524" s="24"/>
      <c r="L524" s="21" t="str">
        <f t="shared" si="57"/>
        <v/>
      </c>
      <c r="M524" s="24"/>
      <c r="N524" s="24"/>
      <c r="O524" s="21" t="str">
        <f t="shared" si="65"/>
        <v/>
      </c>
      <c r="P524" s="21" t="str">
        <f t="shared" si="60"/>
        <v/>
      </c>
      <c r="Q524" s="18">
        <f t="shared" si="61"/>
        <v>1</v>
      </c>
      <c r="R524" s="1">
        <f t="shared" si="62"/>
        <v>7</v>
      </c>
      <c r="S524" s="1">
        <f t="shared" si="63"/>
        <v>1</v>
      </c>
      <c r="T524" s="1">
        <f>COUNTIF(【編集不可】祝日一覧!$B$1:$B$23,$E524)</f>
        <v>0</v>
      </c>
      <c r="U524" s="1">
        <f>COUNTIF(【編集不可】祝日一覧!$B$1:$B$23,$Q524)</f>
        <v>0</v>
      </c>
      <c r="V524" s="1" t="str">
        <f ca="1">$B524&amp;"-"&amp;COUNTIF($B$13:INDIRECT("B"&amp;12+A524),B524)</f>
        <v>-0</v>
      </c>
    </row>
    <row r="525" spans="1:22" ht="21.95" customHeight="1" x14ac:dyDescent="0.25">
      <c r="A525" s="4">
        <v>513</v>
      </c>
      <c r="B525" s="9"/>
      <c r="C525" s="23"/>
      <c r="D525" s="12"/>
      <c r="E525" s="12"/>
      <c r="F525" s="3"/>
      <c r="G525" s="5" t="s">
        <v>38</v>
      </c>
      <c r="H525" s="21" t="str">
        <f t="shared" ref="H525:H588" si="66">IF($E525="","",IF($R525=7,"休日",IF(AND($T525=1,$S525=7),"休日",IF(AND($R525=1,$U525=1),"休日",IF(AND($T525=1,$U525=1),"休日","平日")))))</f>
        <v/>
      </c>
      <c r="I525" s="21" t="str">
        <f t="shared" si="58"/>
        <v/>
      </c>
      <c r="J525" s="21" t="s">
        <v>39</v>
      </c>
      <c r="K525" s="24"/>
      <c r="L525" s="21" t="str">
        <f t="shared" ref="L525:L588" si="67">IF($B525="","","～")</f>
        <v/>
      </c>
      <c r="M525" s="24"/>
      <c r="N525" s="24"/>
      <c r="O525" s="21" t="str">
        <f t="shared" si="65"/>
        <v/>
      </c>
      <c r="P525" s="21" t="str">
        <f t="shared" si="60"/>
        <v/>
      </c>
      <c r="Q525" s="18">
        <f t="shared" si="61"/>
        <v>1</v>
      </c>
      <c r="R525" s="1">
        <f t="shared" si="62"/>
        <v>7</v>
      </c>
      <c r="S525" s="1">
        <f t="shared" si="63"/>
        <v>1</v>
      </c>
      <c r="T525" s="1">
        <f>COUNTIF(【編集不可】祝日一覧!$B$1:$B$23,$E525)</f>
        <v>0</v>
      </c>
      <c r="U525" s="1">
        <f>COUNTIF(【編集不可】祝日一覧!$B$1:$B$23,$Q525)</f>
        <v>0</v>
      </c>
      <c r="V525" s="1" t="str">
        <f ca="1">$B525&amp;"-"&amp;COUNTIF($B$13:INDIRECT("B"&amp;12+A525),B525)</f>
        <v>-0</v>
      </c>
    </row>
    <row r="526" spans="1:22" ht="21.95" customHeight="1" x14ac:dyDescent="0.25">
      <c r="A526" s="4">
        <v>514</v>
      </c>
      <c r="B526" s="9"/>
      <c r="C526" s="23"/>
      <c r="D526" s="12"/>
      <c r="E526" s="12"/>
      <c r="F526" s="3"/>
      <c r="G526" s="5" t="s">
        <v>38</v>
      </c>
      <c r="H526" s="21" t="str">
        <f t="shared" si="66"/>
        <v/>
      </c>
      <c r="I526" s="21" t="str">
        <f t="shared" ref="I526:I589" si="68">IF($F526="","",IF($H526="平日",2*$F526,IF($H526="休日",1*$F526,"")))</f>
        <v/>
      </c>
      <c r="J526" s="21" t="s">
        <v>39</v>
      </c>
      <c r="K526" s="24"/>
      <c r="L526" s="21" t="str">
        <f t="shared" si="67"/>
        <v/>
      </c>
      <c r="M526" s="24"/>
      <c r="N526" s="24"/>
      <c r="O526" s="21" t="str">
        <f t="shared" si="65"/>
        <v/>
      </c>
      <c r="P526" s="21" t="str">
        <f t="shared" ref="P526:P589" si="69">IFERROR($I526-$O526,"")</f>
        <v/>
      </c>
      <c r="Q526" s="18">
        <f t="shared" ref="Q526:Q589" si="70">$E526+1</f>
        <v>1</v>
      </c>
      <c r="R526" s="1">
        <f t="shared" ref="R526:R589" si="71">WEEKDAY($E526,1)</f>
        <v>7</v>
      </c>
      <c r="S526" s="1">
        <f t="shared" ref="S526:S589" si="72">WEEKDAY($Q526,1)</f>
        <v>1</v>
      </c>
      <c r="T526" s="1">
        <f>COUNTIF(【編集不可】祝日一覧!$B$1:$B$23,$E526)</f>
        <v>0</v>
      </c>
      <c r="U526" s="1">
        <f>COUNTIF(【編集不可】祝日一覧!$B$1:$B$23,$Q526)</f>
        <v>0</v>
      </c>
      <c r="V526" s="1" t="str">
        <f ca="1">$B526&amp;"-"&amp;COUNTIF($B$13:INDIRECT("B"&amp;12+A526),B526)</f>
        <v>-0</v>
      </c>
    </row>
    <row r="527" spans="1:22" ht="21.95" customHeight="1" x14ac:dyDescent="0.25">
      <c r="A527" s="4">
        <v>515</v>
      </c>
      <c r="B527" s="9"/>
      <c r="C527" s="23"/>
      <c r="D527" s="12"/>
      <c r="E527" s="12"/>
      <c r="F527" s="3"/>
      <c r="G527" s="5" t="s">
        <v>38</v>
      </c>
      <c r="H527" s="21" t="str">
        <f t="shared" si="66"/>
        <v/>
      </c>
      <c r="I527" s="21" t="str">
        <f t="shared" si="68"/>
        <v/>
      </c>
      <c r="J527" s="21" t="s">
        <v>39</v>
      </c>
      <c r="K527" s="24"/>
      <c r="L527" s="21" t="str">
        <f t="shared" si="67"/>
        <v/>
      </c>
      <c r="M527" s="24"/>
      <c r="N527" s="24"/>
      <c r="O527" s="21" t="str">
        <f t="shared" si="65"/>
        <v/>
      </c>
      <c r="P527" s="21" t="str">
        <f t="shared" si="69"/>
        <v/>
      </c>
      <c r="Q527" s="18">
        <f t="shared" si="70"/>
        <v>1</v>
      </c>
      <c r="R527" s="1">
        <f t="shared" si="71"/>
        <v>7</v>
      </c>
      <c r="S527" s="1">
        <f t="shared" si="72"/>
        <v>1</v>
      </c>
      <c r="T527" s="1">
        <f>COUNTIF(【編集不可】祝日一覧!$B$1:$B$23,$E527)</f>
        <v>0</v>
      </c>
      <c r="U527" s="1">
        <f>COUNTIF(【編集不可】祝日一覧!$B$1:$B$23,$Q527)</f>
        <v>0</v>
      </c>
      <c r="V527" s="1" t="str">
        <f ca="1">$B527&amp;"-"&amp;COUNTIF($B$13:INDIRECT("B"&amp;12+A527),B527)</f>
        <v>-0</v>
      </c>
    </row>
    <row r="528" spans="1:22" ht="21.95" customHeight="1" x14ac:dyDescent="0.25">
      <c r="A528" s="4">
        <v>516</v>
      </c>
      <c r="B528" s="9"/>
      <c r="C528" s="23"/>
      <c r="D528" s="12"/>
      <c r="E528" s="12"/>
      <c r="F528" s="3"/>
      <c r="G528" s="5" t="s">
        <v>38</v>
      </c>
      <c r="H528" s="21" t="str">
        <f t="shared" si="66"/>
        <v/>
      </c>
      <c r="I528" s="21" t="str">
        <f t="shared" si="68"/>
        <v/>
      </c>
      <c r="J528" s="21" t="s">
        <v>39</v>
      </c>
      <c r="K528" s="24"/>
      <c r="L528" s="21" t="str">
        <f t="shared" si="67"/>
        <v/>
      </c>
      <c r="M528" s="24"/>
      <c r="N528" s="24"/>
      <c r="O528" s="21" t="str">
        <f t="shared" si="65"/>
        <v/>
      </c>
      <c r="P528" s="21" t="str">
        <f t="shared" si="69"/>
        <v/>
      </c>
      <c r="Q528" s="18">
        <f t="shared" si="70"/>
        <v>1</v>
      </c>
      <c r="R528" s="1">
        <f t="shared" si="71"/>
        <v>7</v>
      </c>
      <c r="S528" s="1">
        <f t="shared" si="72"/>
        <v>1</v>
      </c>
      <c r="T528" s="1">
        <f>COUNTIF(【編集不可】祝日一覧!$B$1:$B$23,$E528)</f>
        <v>0</v>
      </c>
      <c r="U528" s="1">
        <f>COUNTIF(【編集不可】祝日一覧!$B$1:$B$23,$Q528)</f>
        <v>0</v>
      </c>
      <c r="V528" s="1" t="str">
        <f ca="1">$B528&amp;"-"&amp;COUNTIF($B$13:INDIRECT("B"&amp;12+A528),B528)</f>
        <v>-0</v>
      </c>
    </row>
    <row r="529" spans="1:22" ht="21.95" customHeight="1" x14ac:dyDescent="0.25">
      <c r="A529" s="4">
        <v>517</v>
      </c>
      <c r="B529" s="9"/>
      <c r="C529" s="23"/>
      <c r="D529" s="12"/>
      <c r="E529" s="12"/>
      <c r="F529" s="3"/>
      <c r="G529" s="5" t="s">
        <v>38</v>
      </c>
      <c r="H529" s="21" t="str">
        <f t="shared" si="66"/>
        <v/>
      </c>
      <c r="I529" s="21" t="str">
        <f t="shared" si="68"/>
        <v/>
      </c>
      <c r="J529" s="21" t="s">
        <v>39</v>
      </c>
      <c r="K529" s="24"/>
      <c r="L529" s="21" t="str">
        <f t="shared" si="67"/>
        <v/>
      </c>
      <c r="M529" s="24"/>
      <c r="N529" s="24"/>
      <c r="O529" s="21" t="str">
        <f t="shared" si="65"/>
        <v/>
      </c>
      <c r="P529" s="21" t="str">
        <f t="shared" si="69"/>
        <v/>
      </c>
      <c r="Q529" s="18">
        <f t="shared" si="70"/>
        <v>1</v>
      </c>
      <c r="R529" s="1">
        <f t="shared" si="71"/>
        <v>7</v>
      </c>
      <c r="S529" s="1">
        <f t="shared" si="72"/>
        <v>1</v>
      </c>
      <c r="T529" s="1">
        <f>COUNTIF(【編集不可】祝日一覧!$B$1:$B$23,$E529)</f>
        <v>0</v>
      </c>
      <c r="U529" s="1">
        <f>COUNTIF(【編集不可】祝日一覧!$B$1:$B$23,$Q529)</f>
        <v>0</v>
      </c>
      <c r="V529" s="1" t="str">
        <f ca="1">$B529&amp;"-"&amp;COUNTIF($B$13:INDIRECT("B"&amp;12+A529),B529)</f>
        <v>-0</v>
      </c>
    </row>
    <row r="530" spans="1:22" ht="21.95" customHeight="1" x14ac:dyDescent="0.25">
      <c r="A530" s="4">
        <v>518</v>
      </c>
      <c r="B530" s="9"/>
      <c r="C530" s="23"/>
      <c r="D530" s="12"/>
      <c r="E530" s="12"/>
      <c r="F530" s="3"/>
      <c r="G530" s="5" t="s">
        <v>38</v>
      </c>
      <c r="H530" s="21" t="str">
        <f t="shared" si="66"/>
        <v/>
      </c>
      <c r="I530" s="21" t="str">
        <f t="shared" si="68"/>
        <v/>
      </c>
      <c r="J530" s="21" t="s">
        <v>39</v>
      </c>
      <c r="K530" s="24"/>
      <c r="L530" s="21" t="str">
        <f t="shared" si="67"/>
        <v/>
      </c>
      <c r="M530" s="24"/>
      <c r="N530" s="24"/>
      <c r="O530" s="21" t="str">
        <f t="shared" si="65"/>
        <v/>
      </c>
      <c r="P530" s="21" t="str">
        <f t="shared" si="69"/>
        <v/>
      </c>
      <c r="Q530" s="18">
        <f t="shared" si="70"/>
        <v>1</v>
      </c>
      <c r="R530" s="1">
        <f t="shared" si="71"/>
        <v>7</v>
      </c>
      <c r="S530" s="1">
        <f t="shared" si="72"/>
        <v>1</v>
      </c>
      <c r="T530" s="1">
        <f>COUNTIF(【編集不可】祝日一覧!$B$1:$B$23,$E530)</f>
        <v>0</v>
      </c>
      <c r="U530" s="1">
        <f>COUNTIF(【編集不可】祝日一覧!$B$1:$B$23,$Q530)</f>
        <v>0</v>
      </c>
      <c r="V530" s="1" t="str">
        <f ca="1">$B530&amp;"-"&amp;COUNTIF($B$13:INDIRECT("B"&amp;12+A530),B530)</f>
        <v>-0</v>
      </c>
    </row>
    <row r="531" spans="1:22" ht="21.95" customHeight="1" x14ac:dyDescent="0.25">
      <c r="A531" s="4">
        <v>519</v>
      </c>
      <c r="B531" s="9"/>
      <c r="C531" s="23"/>
      <c r="D531" s="12"/>
      <c r="E531" s="12"/>
      <c r="F531" s="3"/>
      <c r="G531" s="5" t="s">
        <v>38</v>
      </c>
      <c r="H531" s="21" t="str">
        <f t="shared" si="66"/>
        <v/>
      </c>
      <c r="I531" s="21" t="str">
        <f t="shared" si="68"/>
        <v/>
      </c>
      <c r="J531" s="21" t="s">
        <v>39</v>
      </c>
      <c r="K531" s="24"/>
      <c r="L531" s="21" t="str">
        <f t="shared" si="67"/>
        <v/>
      </c>
      <c r="M531" s="24"/>
      <c r="N531" s="24"/>
      <c r="O531" s="21" t="str">
        <f t="shared" si="65"/>
        <v/>
      </c>
      <c r="P531" s="21" t="str">
        <f t="shared" si="69"/>
        <v/>
      </c>
      <c r="Q531" s="18">
        <f t="shared" si="70"/>
        <v>1</v>
      </c>
      <c r="R531" s="1">
        <f t="shared" si="71"/>
        <v>7</v>
      </c>
      <c r="S531" s="1">
        <f t="shared" si="72"/>
        <v>1</v>
      </c>
      <c r="T531" s="1">
        <f>COUNTIF(【編集不可】祝日一覧!$B$1:$B$23,$E531)</f>
        <v>0</v>
      </c>
      <c r="U531" s="1">
        <f>COUNTIF(【編集不可】祝日一覧!$B$1:$B$23,$Q531)</f>
        <v>0</v>
      </c>
      <c r="V531" s="1" t="str">
        <f ca="1">$B531&amp;"-"&amp;COUNTIF($B$13:INDIRECT("B"&amp;12+A531),B531)</f>
        <v>-0</v>
      </c>
    </row>
    <row r="532" spans="1:22" ht="21.95" customHeight="1" x14ac:dyDescent="0.25">
      <c r="A532" s="4">
        <v>520</v>
      </c>
      <c r="B532" s="9"/>
      <c r="C532" s="23"/>
      <c r="D532" s="12"/>
      <c r="E532" s="12"/>
      <c r="F532" s="3"/>
      <c r="G532" s="5" t="s">
        <v>38</v>
      </c>
      <c r="H532" s="21" t="str">
        <f t="shared" si="66"/>
        <v/>
      </c>
      <c r="I532" s="21" t="str">
        <f t="shared" si="68"/>
        <v/>
      </c>
      <c r="J532" s="21" t="s">
        <v>39</v>
      </c>
      <c r="K532" s="24"/>
      <c r="L532" s="21" t="str">
        <f t="shared" si="67"/>
        <v/>
      </c>
      <c r="M532" s="24"/>
      <c r="N532" s="24"/>
      <c r="O532" s="21" t="str">
        <f t="shared" si="65"/>
        <v/>
      </c>
      <c r="P532" s="21" t="str">
        <f t="shared" si="69"/>
        <v/>
      </c>
      <c r="Q532" s="18">
        <f t="shared" si="70"/>
        <v>1</v>
      </c>
      <c r="R532" s="1">
        <f t="shared" si="71"/>
        <v>7</v>
      </c>
      <c r="S532" s="1">
        <f t="shared" si="72"/>
        <v>1</v>
      </c>
      <c r="T532" s="1">
        <f>COUNTIF(【編集不可】祝日一覧!$B$1:$B$23,$E532)</f>
        <v>0</v>
      </c>
      <c r="U532" s="1">
        <f>COUNTIF(【編集不可】祝日一覧!$B$1:$B$23,$Q532)</f>
        <v>0</v>
      </c>
      <c r="V532" s="1" t="str">
        <f ca="1">$B532&amp;"-"&amp;COUNTIF($B$13:INDIRECT("B"&amp;12+A532),B532)</f>
        <v>-0</v>
      </c>
    </row>
    <row r="533" spans="1:22" ht="21.95" customHeight="1" x14ac:dyDescent="0.25">
      <c r="A533" s="4">
        <v>521</v>
      </c>
      <c r="B533" s="9"/>
      <c r="C533" s="23"/>
      <c r="D533" s="12"/>
      <c r="E533" s="12"/>
      <c r="F533" s="3"/>
      <c r="G533" s="5" t="s">
        <v>38</v>
      </c>
      <c r="H533" s="21" t="str">
        <f t="shared" si="66"/>
        <v/>
      </c>
      <c r="I533" s="21" t="str">
        <f t="shared" si="68"/>
        <v/>
      </c>
      <c r="J533" s="21" t="s">
        <v>39</v>
      </c>
      <c r="K533" s="24"/>
      <c r="L533" s="21" t="str">
        <f t="shared" si="67"/>
        <v/>
      </c>
      <c r="M533" s="24"/>
      <c r="N533" s="24"/>
      <c r="O533" s="21" t="str">
        <f t="shared" si="65"/>
        <v/>
      </c>
      <c r="P533" s="21" t="str">
        <f t="shared" si="69"/>
        <v/>
      </c>
      <c r="Q533" s="18">
        <f t="shared" si="70"/>
        <v>1</v>
      </c>
      <c r="R533" s="1">
        <f t="shared" si="71"/>
        <v>7</v>
      </c>
      <c r="S533" s="1">
        <f t="shared" si="72"/>
        <v>1</v>
      </c>
      <c r="T533" s="1">
        <f>COUNTIF(【編集不可】祝日一覧!$B$1:$B$23,$E533)</f>
        <v>0</v>
      </c>
      <c r="U533" s="1">
        <f>COUNTIF(【編集不可】祝日一覧!$B$1:$B$23,$Q533)</f>
        <v>0</v>
      </c>
      <c r="V533" s="1" t="str">
        <f ca="1">$B533&amp;"-"&amp;COUNTIF($B$13:INDIRECT("B"&amp;12+A533),B533)</f>
        <v>-0</v>
      </c>
    </row>
    <row r="534" spans="1:22" ht="21.95" customHeight="1" x14ac:dyDescent="0.25">
      <c r="A534" s="4">
        <v>522</v>
      </c>
      <c r="B534" s="9"/>
      <c r="C534" s="23"/>
      <c r="D534" s="12"/>
      <c r="E534" s="12"/>
      <c r="F534" s="3"/>
      <c r="G534" s="5" t="s">
        <v>38</v>
      </c>
      <c r="H534" s="21" t="str">
        <f t="shared" si="66"/>
        <v/>
      </c>
      <c r="I534" s="21" t="str">
        <f t="shared" si="68"/>
        <v/>
      </c>
      <c r="J534" s="21" t="s">
        <v>39</v>
      </c>
      <c r="K534" s="24"/>
      <c r="L534" s="21" t="str">
        <f t="shared" si="67"/>
        <v/>
      </c>
      <c r="M534" s="24"/>
      <c r="N534" s="24"/>
      <c r="O534" s="21" t="str">
        <f t="shared" si="65"/>
        <v/>
      </c>
      <c r="P534" s="21" t="str">
        <f t="shared" si="69"/>
        <v/>
      </c>
      <c r="Q534" s="18">
        <f t="shared" si="70"/>
        <v>1</v>
      </c>
      <c r="R534" s="1">
        <f t="shared" si="71"/>
        <v>7</v>
      </c>
      <c r="S534" s="1">
        <f t="shared" si="72"/>
        <v>1</v>
      </c>
      <c r="T534" s="1">
        <f>COUNTIF(【編集不可】祝日一覧!$B$1:$B$23,$E534)</f>
        <v>0</v>
      </c>
      <c r="U534" s="1">
        <f>COUNTIF(【編集不可】祝日一覧!$B$1:$B$23,$Q534)</f>
        <v>0</v>
      </c>
      <c r="V534" s="1" t="str">
        <f ca="1">$B534&amp;"-"&amp;COUNTIF($B$13:INDIRECT("B"&amp;12+A534),B534)</f>
        <v>-0</v>
      </c>
    </row>
    <row r="535" spans="1:22" ht="21.95" customHeight="1" x14ac:dyDescent="0.25">
      <c r="A535" s="4">
        <v>523</v>
      </c>
      <c r="B535" s="9"/>
      <c r="C535" s="23"/>
      <c r="D535" s="12"/>
      <c r="E535" s="12"/>
      <c r="F535" s="3"/>
      <c r="G535" s="5" t="s">
        <v>38</v>
      </c>
      <c r="H535" s="21" t="str">
        <f t="shared" si="66"/>
        <v/>
      </c>
      <c r="I535" s="21" t="str">
        <f t="shared" si="68"/>
        <v/>
      </c>
      <c r="J535" s="21" t="s">
        <v>39</v>
      </c>
      <c r="K535" s="24"/>
      <c r="L535" s="21" t="str">
        <f t="shared" si="67"/>
        <v/>
      </c>
      <c r="M535" s="24"/>
      <c r="N535" s="24"/>
      <c r="O535" s="21" t="str">
        <f t="shared" si="65"/>
        <v/>
      </c>
      <c r="P535" s="21" t="str">
        <f t="shared" si="69"/>
        <v/>
      </c>
      <c r="Q535" s="18">
        <f t="shared" si="70"/>
        <v>1</v>
      </c>
      <c r="R535" s="1">
        <f t="shared" si="71"/>
        <v>7</v>
      </c>
      <c r="S535" s="1">
        <f t="shared" si="72"/>
        <v>1</v>
      </c>
      <c r="T535" s="1">
        <f>COUNTIF(【編集不可】祝日一覧!$B$1:$B$23,$E535)</f>
        <v>0</v>
      </c>
      <c r="U535" s="1">
        <f>COUNTIF(【編集不可】祝日一覧!$B$1:$B$23,$Q535)</f>
        <v>0</v>
      </c>
      <c r="V535" s="1" t="str">
        <f ca="1">$B535&amp;"-"&amp;COUNTIF($B$13:INDIRECT("B"&amp;12+A535),B535)</f>
        <v>-0</v>
      </c>
    </row>
    <row r="536" spans="1:22" ht="21.95" customHeight="1" x14ac:dyDescent="0.25">
      <c r="A536" s="4">
        <v>524</v>
      </c>
      <c r="B536" s="9"/>
      <c r="C536" s="23"/>
      <c r="D536" s="12"/>
      <c r="E536" s="12"/>
      <c r="F536" s="3"/>
      <c r="G536" s="5" t="s">
        <v>38</v>
      </c>
      <c r="H536" s="21" t="str">
        <f t="shared" si="66"/>
        <v/>
      </c>
      <c r="I536" s="21" t="str">
        <f t="shared" si="68"/>
        <v/>
      </c>
      <c r="J536" s="21" t="s">
        <v>39</v>
      </c>
      <c r="K536" s="24"/>
      <c r="L536" s="21" t="str">
        <f t="shared" si="67"/>
        <v/>
      </c>
      <c r="M536" s="24"/>
      <c r="N536" s="24"/>
      <c r="O536" s="21" t="str">
        <f t="shared" si="65"/>
        <v/>
      </c>
      <c r="P536" s="21" t="str">
        <f t="shared" si="69"/>
        <v/>
      </c>
      <c r="Q536" s="18">
        <f t="shared" si="70"/>
        <v>1</v>
      </c>
      <c r="R536" s="1">
        <f t="shared" si="71"/>
        <v>7</v>
      </c>
      <c r="S536" s="1">
        <f t="shared" si="72"/>
        <v>1</v>
      </c>
      <c r="T536" s="1">
        <f>COUNTIF(【編集不可】祝日一覧!$B$1:$B$23,$E536)</f>
        <v>0</v>
      </c>
      <c r="U536" s="1">
        <f>COUNTIF(【編集不可】祝日一覧!$B$1:$B$23,$Q536)</f>
        <v>0</v>
      </c>
      <c r="V536" s="1" t="str">
        <f ca="1">$B536&amp;"-"&amp;COUNTIF($B$13:INDIRECT("B"&amp;12+A536),B536)</f>
        <v>-0</v>
      </c>
    </row>
    <row r="537" spans="1:22" ht="21.95" customHeight="1" x14ac:dyDescent="0.25">
      <c r="A537" s="4">
        <v>525</v>
      </c>
      <c r="B537" s="9"/>
      <c r="C537" s="23"/>
      <c r="D537" s="12"/>
      <c r="E537" s="12"/>
      <c r="F537" s="3"/>
      <c r="G537" s="5" t="s">
        <v>38</v>
      </c>
      <c r="H537" s="21" t="str">
        <f t="shared" si="66"/>
        <v/>
      </c>
      <c r="I537" s="21" t="str">
        <f t="shared" si="68"/>
        <v/>
      </c>
      <c r="J537" s="21" t="s">
        <v>39</v>
      </c>
      <c r="K537" s="24"/>
      <c r="L537" s="21" t="str">
        <f t="shared" si="67"/>
        <v/>
      </c>
      <c r="M537" s="24"/>
      <c r="N537" s="24"/>
      <c r="O537" s="21" t="str">
        <f t="shared" si="65"/>
        <v/>
      </c>
      <c r="P537" s="21" t="str">
        <f t="shared" si="69"/>
        <v/>
      </c>
      <c r="Q537" s="18">
        <f t="shared" si="70"/>
        <v>1</v>
      </c>
      <c r="R537" s="1">
        <f t="shared" si="71"/>
        <v>7</v>
      </c>
      <c r="S537" s="1">
        <f t="shared" si="72"/>
        <v>1</v>
      </c>
      <c r="T537" s="1">
        <f>COUNTIF(【編集不可】祝日一覧!$B$1:$B$23,$E537)</f>
        <v>0</v>
      </c>
      <c r="U537" s="1">
        <f>COUNTIF(【編集不可】祝日一覧!$B$1:$B$23,$Q537)</f>
        <v>0</v>
      </c>
      <c r="V537" s="1" t="str">
        <f ca="1">$B537&amp;"-"&amp;COUNTIF($B$13:INDIRECT("B"&amp;12+A537),B537)</f>
        <v>-0</v>
      </c>
    </row>
    <row r="538" spans="1:22" ht="21.95" customHeight="1" x14ac:dyDescent="0.25">
      <c r="A538" s="4">
        <v>526</v>
      </c>
      <c r="B538" s="9"/>
      <c r="C538" s="23"/>
      <c r="D538" s="12"/>
      <c r="E538" s="12"/>
      <c r="F538" s="3"/>
      <c r="G538" s="5" t="s">
        <v>38</v>
      </c>
      <c r="H538" s="21" t="str">
        <f t="shared" si="66"/>
        <v/>
      </c>
      <c r="I538" s="21" t="str">
        <f t="shared" si="68"/>
        <v/>
      </c>
      <c r="J538" s="21" t="s">
        <v>39</v>
      </c>
      <c r="K538" s="24"/>
      <c r="L538" s="21" t="str">
        <f t="shared" si="67"/>
        <v/>
      </c>
      <c r="M538" s="24"/>
      <c r="N538" s="24"/>
      <c r="O538" s="21" t="str">
        <f t="shared" si="65"/>
        <v/>
      </c>
      <c r="P538" s="21" t="str">
        <f t="shared" si="69"/>
        <v/>
      </c>
      <c r="Q538" s="18">
        <f t="shared" si="70"/>
        <v>1</v>
      </c>
      <c r="R538" s="1">
        <f t="shared" si="71"/>
        <v>7</v>
      </c>
      <c r="S538" s="1">
        <f t="shared" si="72"/>
        <v>1</v>
      </c>
      <c r="T538" s="1">
        <f>COUNTIF(【編集不可】祝日一覧!$B$1:$B$23,$E538)</f>
        <v>0</v>
      </c>
      <c r="U538" s="1">
        <f>COUNTIF(【編集不可】祝日一覧!$B$1:$B$23,$Q538)</f>
        <v>0</v>
      </c>
      <c r="V538" s="1" t="str">
        <f ca="1">$B538&amp;"-"&amp;COUNTIF($B$13:INDIRECT("B"&amp;12+A538),B538)</f>
        <v>-0</v>
      </c>
    </row>
    <row r="539" spans="1:22" ht="21.95" customHeight="1" x14ac:dyDescent="0.25">
      <c r="A539" s="4">
        <v>527</v>
      </c>
      <c r="B539" s="9"/>
      <c r="C539" s="23"/>
      <c r="D539" s="12"/>
      <c r="E539" s="12"/>
      <c r="F539" s="3"/>
      <c r="G539" s="5" t="s">
        <v>38</v>
      </c>
      <c r="H539" s="21" t="str">
        <f t="shared" si="66"/>
        <v/>
      </c>
      <c r="I539" s="21" t="str">
        <f t="shared" si="68"/>
        <v/>
      </c>
      <c r="J539" s="21" t="s">
        <v>39</v>
      </c>
      <c r="K539" s="24"/>
      <c r="L539" s="21" t="str">
        <f t="shared" si="67"/>
        <v/>
      </c>
      <c r="M539" s="24"/>
      <c r="N539" s="24"/>
      <c r="O539" s="21" t="str">
        <f t="shared" si="65"/>
        <v/>
      </c>
      <c r="P539" s="21" t="str">
        <f t="shared" si="69"/>
        <v/>
      </c>
      <c r="Q539" s="18">
        <f t="shared" si="70"/>
        <v>1</v>
      </c>
      <c r="R539" s="1">
        <f t="shared" si="71"/>
        <v>7</v>
      </c>
      <c r="S539" s="1">
        <f t="shared" si="72"/>
        <v>1</v>
      </c>
      <c r="T539" s="1">
        <f>COUNTIF(【編集不可】祝日一覧!$B$1:$B$23,$E539)</f>
        <v>0</v>
      </c>
      <c r="U539" s="1">
        <f>COUNTIF(【編集不可】祝日一覧!$B$1:$B$23,$Q539)</f>
        <v>0</v>
      </c>
      <c r="V539" s="1" t="str">
        <f ca="1">$B539&amp;"-"&amp;COUNTIF($B$13:INDIRECT("B"&amp;12+A539),B539)</f>
        <v>-0</v>
      </c>
    </row>
    <row r="540" spans="1:22" ht="21.95" customHeight="1" x14ac:dyDescent="0.25">
      <c r="A540" s="4">
        <v>528</v>
      </c>
      <c r="B540" s="9"/>
      <c r="C540" s="23"/>
      <c r="D540" s="12"/>
      <c r="E540" s="12"/>
      <c r="F540" s="3"/>
      <c r="G540" s="5" t="s">
        <v>38</v>
      </c>
      <c r="H540" s="21" t="str">
        <f t="shared" si="66"/>
        <v/>
      </c>
      <c r="I540" s="21" t="str">
        <f t="shared" si="68"/>
        <v/>
      </c>
      <c r="J540" s="21" t="s">
        <v>39</v>
      </c>
      <c r="K540" s="24"/>
      <c r="L540" s="21" t="str">
        <f t="shared" si="67"/>
        <v/>
      </c>
      <c r="M540" s="24"/>
      <c r="N540" s="24"/>
      <c r="O540" s="21" t="str">
        <f t="shared" si="65"/>
        <v/>
      </c>
      <c r="P540" s="21" t="str">
        <f t="shared" si="69"/>
        <v/>
      </c>
      <c r="Q540" s="18">
        <f t="shared" si="70"/>
        <v>1</v>
      </c>
      <c r="R540" s="1">
        <f t="shared" si="71"/>
        <v>7</v>
      </c>
      <c r="S540" s="1">
        <f t="shared" si="72"/>
        <v>1</v>
      </c>
      <c r="T540" s="1">
        <f>COUNTIF(【編集不可】祝日一覧!$B$1:$B$23,$E540)</f>
        <v>0</v>
      </c>
      <c r="U540" s="1">
        <f>COUNTIF(【編集不可】祝日一覧!$B$1:$B$23,$Q540)</f>
        <v>0</v>
      </c>
      <c r="V540" s="1" t="str">
        <f ca="1">$B540&amp;"-"&amp;COUNTIF($B$13:INDIRECT("B"&amp;12+A540),B540)</f>
        <v>-0</v>
      </c>
    </row>
    <row r="541" spans="1:22" ht="21.95" customHeight="1" x14ac:dyDescent="0.25">
      <c r="A541" s="4">
        <v>529</v>
      </c>
      <c r="B541" s="9"/>
      <c r="C541" s="23"/>
      <c r="D541" s="12"/>
      <c r="E541" s="12"/>
      <c r="F541" s="3"/>
      <c r="G541" s="5" t="s">
        <v>38</v>
      </c>
      <c r="H541" s="21" t="str">
        <f t="shared" si="66"/>
        <v/>
      </c>
      <c r="I541" s="21" t="str">
        <f t="shared" si="68"/>
        <v/>
      </c>
      <c r="J541" s="21" t="s">
        <v>39</v>
      </c>
      <c r="K541" s="24"/>
      <c r="L541" s="21" t="str">
        <f t="shared" si="67"/>
        <v/>
      </c>
      <c r="M541" s="24"/>
      <c r="N541" s="24"/>
      <c r="O541" s="21" t="str">
        <f t="shared" si="65"/>
        <v/>
      </c>
      <c r="P541" s="21" t="str">
        <f t="shared" si="69"/>
        <v/>
      </c>
      <c r="Q541" s="18">
        <f t="shared" si="70"/>
        <v>1</v>
      </c>
      <c r="R541" s="1">
        <f t="shared" si="71"/>
        <v>7</v>
      </c>
      <c r="S541" s="1">
        <f t="shared" si="72"/>
        <v>1</v>
      </c>
      <c r="T541" s="1">
        <f>COUNTIF(【編集不可】祝日一覧!$B$1:$B$23,$E541)</f>
        <v>0</v>
      </c>
      <c r="U541" s="1">
        <f>COUNTIF(【編集不可】祝日一覧!$B$1:$B$23,$Q541)</f>
        <v>0</v>
      </c>
      <c r="V541" s="1" t="str">
        <f ca="1">$B541&amp;"-"&amp;COUNTIF($B$13:INDIRECT("B"&amp;12+A541),B541)</f>
        <v>-0</v>
      </c>
    </row>
    <row r="542" spans="1:22" ht="21.95" customHeight="1" x14ac:dyDescent="0.25">
      <c r="A542" s="4">
        <v>530</v>
      </c>
      <c r="B542" s="9"/>
      <c r="C542" s="23"/>
      <c r="D542" s="12"/>
      <c r="E542" s="12"/>
      <c r="F542" s="3"/>
      <c r="G542" s="5" t="s">
        <v>38</v>
      </c>
      <c r="H542" s="21" t="str">
        <f t="shared" si="66"/>
        <v/>
      </c>
      <c r="I542" s="21" t="str">
        <f t="shared" si="68"/>
        <v/>
      </c>
      <c r="J542" s="21" t="s">
        <v>39</v>
      </c>
      <c r="K542" s="24"/>
      <c r="L542" s="21" t="str">
        <f t="shared" si="67"/>
        <v/>
      </c>
      <c r="M542" s="24"/>
      <c r="N542" s="24"/>
      <c r="O542" s="21" t="str">
        <f t="shared" si="65"/>
        <v/>
      </c>
      <c r="P542" s="21" t="str">
        <f t="shared" si="69"/>
        <v/>
      </c>
      <c r="Q542" s="18">
        <f t="shared" si="70"/>
        <v>1</v>
      </c>
      <c r="R542" s="1">
        <f t="shared" si="71"/>
        <v>7</v>
      </c>
      <c r="S542" s="1">
        <f t="shared" si="72"/>
        <v>1</v>
      </c>
      <c r="T542" s="1">
        <f>COUNTIF(【編集不可】祝日一覧!$B$1:$B$23,$E542)</f>
        <v>0</v>
      </c>
      <c r="U542" s="1">
        <f>COUNTIF(【編集不可】祝日一覧!$B$1:$B$23,$Q542)</f>
        <v>0</v>
      </c>
      <c r="V542" s="1" t="str">
        <f ca="1">$B542&amp;"-"&amp;COUNTIF($B$13:INDIRECT("B"&amp;12+A542),B542)</f>
        <v>-0</v>
      </c>
    </row>
    <row r="543" spans="1:22" ht="21.95" customHeight="1" x14ac:dyDescent="0.25">
      <c r="A543" s="4">
        <v>531</v>
      </c>
      <c r="B543" s="9"/>
      <c r="C543" s="23"/>
      <c r="D543" s="12"/>
      <c r="E543" s="12"/>
      <c r="F543" s="3"/>
      <c r="G543" s="5" t="s">
        <v>38</v>
      </c>
      <c r="H543" s="21" t="str">
        <f t="shared" si="66"/>
        <v/>
      </c>
      <c r="I543" s="21" t="str">
        <f t="shared" si="68"/>
        <v/>
      </c>
      <c r="J543" s="21" t="s">
        <v>39</v>
      </c>
      <c r="K543" s="24"/>
      <c r="L543" s="21" t="str">
        <f t="shared" si="67"/>
        <v/>
      </c>
      <c r="M543" s="24"/>
      <c r="N543" s="24"/>
      <c r="O543" s="21" t="str">
        <f t="shared" si="65"/>
        <v/>
      </c>
      <c r="P543" s="21" t="str">
        <f t="shared" si="69"/>
        <v/>
      </c>
      <c r="Q543" s="18">
        <f t="shared" si="70"/>
        <v>1</v>
      </c>
      <c r="R543" s="1">
        <f t="shared" si="71"/>
        <v>7</v>
      </c>
      <c r="S543" s="1">
        <f t="shared" si="72"/>
        <v>1</v>
      </c>
      <c r="T543" s="1">
        <f>COUNTIF(【編集不可】祝日一覧!$B$1:$B$23,$E543)</f>
        <v>0</v>
      </c>
      <c r="U543" s="1">
        <f>COUNTIF(【編集不可】祝日一覧!$B$1:$B$23,$Q543)</f>
        <v>0</v>
      </c>
      <c r="V543" s="1" t="str">
        <f ca="1">$B543&amp;"-"&amp;COUNTIF($B$13:INDIRECT("B"&amp;12+A543),B543)</f>
        <v>-0</v>
      </c>
    </row>
    <row r="544" spans="1:22" ht="21.95" customHeight="1" x14ac:dyDescent="0.25">
      <c r="A544" s="4">
        <v>532</v>
      </c>
      <c r="B544" s="9"/>
      <c r="C544" s="23"/>
      <c r="D544" s="12"/>
      <c r="E544" s="12"/>
      <c r="F544" s="3"/>
      <c r="G544" s="5" t="s">
        <v>38</v>
      </c>
      <c r="H544" s="21" t="str">
        <f t="shared" si="66"/>
        <v/>
      </c>
      <c r="I544" s="21" t="str">
        <f t="shared" si="68"/>
        <v/>
      </c>
      <c r="J544" s="21" t="s">
        <v>39</v>
      </c>
      <c r="K544" s="24"/>
      <c r="L544" s="21" t="str">
        <f t="shared" si="67"/>
        <v/>
      </c>
      <c r="M544" s="24"/>
      <c r="N544" s="24"/>
      <c r="O544" s="21" t="str">
        <f t="shared" si="65"/>
        <v/>
      </c>
      <c r="P544" s="21" t="str">
        <f t="shared" si="69"/>
        <v/>
      </c>
      <c r="Q544" s="18">
        <f t="shared" si="70"/>
        <v>1</v>
      </c>
      <c r="R544" s="1">
        <f t="shared" si="71"/>
        <v>7</v>
      </c>
      <c r="S544" s="1">
        <f t="shared" si="72"/>
        <v>1</v>
      </c>
      <c r="T544" s="1">
        <f>COUNTIF(【編集不可】祝日一覧!$B$1:$B$23,$E544)</f>
        <v>0</v>
      </c>
      <c r="U544" s="1">
        <f>COUNTIF(【編集不可】祝日一覧!$B$1:$B$23,$Q544)</f>
        <v>0</v>
      </c>
      <c r="V544" s="1" t="str">
        <f ca="1">$B544&amp;"-"&amp;COUNTIF($B$13:INDIRECT("B"&amp;12+A544),B544)</f>
        <v>-0</v>
      </c>
    </row>
    <row r="545" spans="1:22" ht="21.95" customHeight="1" x14ac:dyDescent="0.25">
      <c r="A545" s="4">
        <v>533</v>
      </c>
      <c r="B545" s="9"/>
      <c r="C545" s="23"/>
      <c r="D545" s="12"/>
      <c r="E545" s="12"/>
      <c r="F545" s="3"/>
      <c r="G545" s="5" t="s">
        <v>38</v>
      </c>
      <c r="H545" s="21" t="str">
        <f t="shared" si="66"/>
        <v/>
      </c>
      <c r="I545" s="21" t="str">
        <f t="shared" si="68"/>
        <v/>
      </c>
      <c r="J545" s="21" t="s">
        <v>39</v>
      </c>
      <c r="K545" s="24"/>
      <c r="L545" s="21" t="str">
        <f t="shared" si="67"/>
        <v/>
      </c>
      <c r="M545" s="24"/>
      <c r="N545" s="24"/>
      <c r="O545" s="21" t="str">
        <f t="shared" si="65"/>
        <v/>
      </c>
      <c r="P545" s="21" t="str">
        <f t="shared" si="69"/>
        <v/>
      </c>
      <c r="Q545" s="18">
        <f t="shared" si="70"/>
        <v>1</v>
      </c>
      <c r="R545" s="1">
        <f t="shared" si="71"/>
        <v>7</v>
      </c>
      <c r="S545" s="1">
        <f t="shared" si="72"/>
        <v>1</v>
      </c>
      <c r="T545" s="1">
        <f>COUNTIF(【編集不可】祝日一覧!$B$1:$B$23,$E545)</f>
        <v>0</v>
      </c>
      <c r="U545" s="1">
        <f>COUNTIF(【編集不可】祝日一覧!$B$1:$B$23,$Q545)</f>
        <v>0</v>
      </c>
      <c r="V545" s="1" t="str">
        <f ca="1">$B545&amp;"-"&amp;COUNTIF($B$13:INDIRECT("B"&amp;12+A545),B545)</f>
        <v>-0</v>
      </c>
    </row>
    <row r="546" spans="1:22" ht="21.95" customHeight="1" x14ac:dyDescent="0.25">
      <c r="A546" s="4">
        <v>534</v>
      </c>
      <c r="B546" s="9"/>
      <c r="C546" s="23"/>
      <c r="D546" s="12"/>
      <c r="E546" s="12"/>
      <c r="F546" s="3"/>
      <c r="G546" s="5" t="s">
        <v>38</v>
      </c>
      <c r="H546" s="21" t="str">
        <f t="shared" si="66"/>
        <v/>
      </c>
      <c r="I546" s="21" t="str">
        <f t="shared" si="68"/>
        <v/>
      </c>
      <c r="J546" s="21" t="s">
        <v>39</v>
      </c>
      <c r="K546" s="24"/>
      <c r="L546" s="21" t="str">
        <f t="shared" si="67"/>
        <v/>
      </c>
      <c r="M546" s="24"/>
      <c r="N546" s="24"/>
      <c r="O546" s="21" t="str">
        <f t="shared" si="65"/>
        <v/>
      </c>
      <c r="P546" s="21" t="str">
        <f t="shared" si="69"/>
        <v/>
      </c>
      <c r="Q546" s="18">
        <f t="shared" si="70"/>
        <v>1</v>
      </c>
      <c r="R546" s="1">
        <f t="shared" si="71"/>
        <v>7</v>
      </c>
      <c r="S546" s="1">
        <f t="shared" si="72"/>
        <v>1</v>
      </c>
      <c r="T546" s="1">
        <f>COUNTIF(【編集不可】祝日一覧!$B$1:$B$23,$E546)</f>
        <v>0</v>
      </c>
      <c r="U546" s="1">
        <f>COUNTIF(【編集不可】祝日一覧!$B$1:$B$23,$Q546)</f>
        <v>0</v>
      </c>
      <c r="V546" s="1" t="str">
        <f ca="1">$B546&amp;"-"&amp;COUNTIF($B$13:INDIRECT("B"&amp;12+A546),B546)</f>
        <v>-0</v>
      </c>
    </row>
    <row r="547" spans="1:22" ht="21.95" customHeight="1" x14ac:dyDescent="0.25">
      <c r="A547" s="4">
        <v>535</v>
      </c>
      <c r="B547" s="9"/>
      <c r="C547" s="23"/>
      <c r="D547" s="12"/>
      <c r="E547" s="12"/>
      <c r="F547" s="3"/>
      <c r="G547" s="5" t="s">
        <v>38</v>
      </c>
      <c r="H547" s="21" t="str">
        <f t="shared" si="66"/>
        <v/>
      </c>
      <c r="I547" s="21" t="str">
        <f t="shared" si="68"/>
        <v/>
      </c>
      <c r="J547" s="21" t="s">
        <v>39</v>
      </c>
      <c r="K547" s="24"/>
      <c r="L547" s="21" t="str">
        <f t="shared" si="67"/>
        <v/>
      </c>
      <c r="M547" s="24"/>
      <c r="N547" s="24"/>
      <c r="O547" s="21" t="str">
        <f t="shared" si="65"/>
        <v/>
      </c>
      <c r="P547" s="21" t="str">
        <f t="shared" si="69"/>
        <v/>
      </c>
      <c r="Q547" s="18">
        <f t="shared" si="70"/>
        <v>1</v>
      </c>
      <c r="R547" s="1">
        <f t="shared" si="71"/>
        <v>7</v>
      </c>
      <c r="S547" s="1">
        <f t="shared" si="72"/>
        <v>1</v>
      </c>
      <c r="T547" s="1">
        <f>COUNTIF(【編集不可】祝日一覧!$B$1:$B$23,$E547)</f>
        <v>0</v>
      </c>
      <c r="U547" s="1">
        <f>COUNTIF(【編集不可】祝日一覧!$B$1:$B$23,$Q547)</f>
        <v>0</v>
      </c>
      <c r="V547" s="1" t="str">
        <f ca="1">$B547&amp;"-"&amp;COUNTIF($B$13:INDIRECT("B"&amp;12+A547),B547)</f>
        <v>-0</v>
      </c>
    </row>
    <row r="548" spans="1:22" ht="21.95" customHeight="1" x14ac:dyDescent="0.25">
      <c r="A548" s="4">
        <v>536</v>
      </c>
      <c r="B548" s="9"/>
      <c r="C548" s="23"/>
      <c r="D548" s="12"/>
      <c r="E548" s="12"/>
      <c r="F548" s="3"/>
      <c r="G548" s="5" t="s">
        <v>38</v>
      </c>
      <c r="H548" s="21" t="str">
        <f t="shared" si="66"/>
        <v/>
      </c>
      <c r="I548" s="21" t="str">
        <f t="shared" si="68"/>
        <v/>
      </c>
      <c r="J548" s="21" t="s">
        <v>39</v>
      </c>
      <c r="K548" s="24"/>
      <c r="L548" s="21" t="str">
        <f t="shared" si="67"/>
        <v/>
      </c>
      <c r="M548" s="24"/>
      <c r="N548" s="24"/>
      <c r="O548" s="21" t="str">
        <f t="shared" si="65"/>
        <v/>
      </c>
      <c r="P548" s="21" t="str">
        <f t="shared" si="69"/>
        <v/>
      </c>
      <c r="Q548" s="18">
        <f t="shared" si="70"/>
        <v>1</v>
      </c>
      <c r="R548" s="1">
        <f t="shared" si="71"/>
        <v>7</v>
      </c>
      <c r="S548" s="1">
        <f t="shared" si="72"/>
        <v>1</v>
      </c>
      <c r="T548" s="1">
        <f>COUNTIF(【編集不可】祝日一覧!$B$1:$B$23,$E548)</f>
        <v>0</v>
      </c>
      <c r="U548" s="1">
        <f>COUNTIF(【編集不可】祝日一覧!$B$1:$B$23,$Q548)</f>
        <v>0</v>
      </c>
      <c r="V548" s="1" t="str">
        <f ca="1">$B548&amp;"-"&amp;COUNTIF($B$13:INDIRECT("B"&amp;12+A548),B548)</f>
        <v>-0</v>
      </c>
    </row>
    <row r="549" spans="1:22" ht="21.95" customHeight="1" x14ac:dyDescent="0.25">
      <c r="A549" s="4">
        <v>537</v>
      </c>
      <c r="B549" s="9"/>
      <c r="C549" s="23"/>
      <c r="D549" s="12"/>
      <c r="E549" s="12"/>
      <c r="F549" s="3"/>
      <c r="G549" s="5" t="s">
        <v>38</v>
      </c>
      <c r="H549" s="21" t="str">
        <f t="shared" si="66"/>
        <v/>
      </c>
      <c r="I549" s="21" t="str">
        <f t="shared" si="68"/>
        <v/>
      </c>
      <c r="J549" s="21" t="s">
        <v>39</v>
      </c>
      <c r="K549" s="24"/>
      <c r="L549" s="21" t="str">
        <f t="shared" si="67"/>
        <v/>
      </c>
      <c r="M549" s="24"/>
      <c r="N549" s="24"/>
      <c r="O549" s="21" t="str">
        <f t="shared" si="65"/>
        <v/>
      </c>
      <c r="P549" s="21" t="str">
        <f t="shared" si="69"/>
        <v/>
      </c>
      <c r="Q549" s="18">
        <f t="shared" si="70"/>
        <v>1</v>
      </c>
      <c r="R549" s="1">
        <f t="shared" si="71"/>
        <v>7</v>
      </c>
      <c r="S549" s="1">
        <f t="shared" si="72"/>
        <v>1</v>
      </c>
      <c r="T549" s="1">
        <f>COUNTIF(【編集不可】祝日一覧!$B$1:$B$23,$E549)</f>
        <v>0</v>
      </c>
      <c r="U549" s="1">
        <f>COUNTIF(【編集不可】祝日一覧!$B$1:$B$23,$Q549)</f>
        <v>0</v>
      </c>
      <c r="V549" s="1" t="str">
        <f ca="1">$B549&amp;"-"&amp;COUNTIF($B$13:INDIRECT("B"&amp;12+A549),B549)</f>
        <v>-0</v>
      </c>
    </row>
    <row r="550" spans="1:22" ht="21.95" customHeight="1" x14ac:dyDescent="0.25">
      <c r="A550" s="4">
        <v>538</v>
      </c>
      <c r="B550" s="9"/>
      <c r="C550" s="23"/>
      <c r="D550" s="12"/>
      <c r="E550" s="12"/>
      <c r="F550" s="3"/>
      <c r="G550" s="5" t="s">
        <v>38</v>
      </c>
      <c r="H550" s="21" t="str">
        <f t="shared" si="66"/>
        <v/>
      </c>
      <c r="I550" s="21" t="str">
        <f t="shared" si="68"/>
        <v/>
      </c>
      <c r="J550" s="21" t="s">
        <v>39</v>
      </c>
      <c r="K550" s="24"/>
      <c r="L550" s="21" t="str">
        <f t="shared" si="67"/>
        <v/>
      </c>
      <c r="M550" s="24"/>
      <c r="N550" s="24"/>
      <c r="O550" s="21" t="str">
        <f t="shared" si="65"/>
        <v/>
      </c>
      <c r="P550" s="21" t="str">
        <f t="shared" si="69"/>
        <v/>
      </c>
      <c r="Q550" s="18">
        <f t="shared" si="70"/>
        <v>1</v>
      </c>
      <c r="R550" s="1">
        <f t="shared" si="71"/>
        <v>7</v>
      </c>
      <c r="S550" s="1">
        <f t="shared" si="72"/>
        <v>1</v>
      </c>
      <c r="T550" s="1">
        <f>COUNTIF(【編集不可】祝日一覧!$B$1:$B$23,$E550)</f>
        <v>0</v>
      </c>
      <c r="U550" s="1">
        <f>COUNTIF(【編集不可】祝日一覧!$B$1:$B$23,$Q550)</f>
        <v>0</v>
      </c>
      <c r="V550" s="1" t="str">
        <f ca="1">$B550&amp;"-"&amp;COUNTIF($B$13:INDIRECT("B"&amp;12+A550),B550)</f>
        <v>-0</v>
      </c>
    </row>
    <row r="551" spans="1:22" ht="21.95" customHeight="1" x14ac:dyDescent="0.25">
      <c r="A551" s="4">
        <v>539</v>
      </c>
      <c r="B551" s="9"/>
      <c r="C551" s="23"/>
      <c r="D551" s="12"/>
      <c r="E551" s="12"/>
      <c r="F551" s="3"/>
      <c r="G551" s="5" t="s">
        <v>38</v>
      </c>
      <c r="H551" s="21" t="str">
        <f t="shared" si="66"/>
        <v/>
      </c>
      <c r="I551" s="21" t="str">
        <f t="shared" si="68"/>
        <v/>
      </c>
      <c r="J551" s="21" t="s">
        <v>39</v>
      </c>
      <c r="K551" s="24"/>
      <c r="L551" s="21" t="str">
        <f t="shared" si="67"/>
        <v/>
      </c>
      <c r="M551" s="24"/>
      <c r="N551" s="24"/>
      <c r="O551" s="21" t="str">
        <f t="shared" si="65"/>
        <v/>
      </c>
      <c r="P551" s="21" t="str">
        <f t="shared" si="69"/>
        <v/>
      </c>
      <c r="Q551" s="18">
        <f t="shared" si="70"/>
        <v>1</v>
      </c>
      <c r="R551" s="1">
        <f t="shared" si="71"/>
        <v>7</v>
      </c>
      <c r="S551" s="1">
        <f t="shared" si="72"/>
        <v>1</v>
      </c>
      <c r="T551" s="1">
        <f>COUNTIF(【編集不可】祝日一覧!$B$1:$B$23,$E551)</f>
        <v>0</v>
      </c>
      <c r="U551" s="1">
        <f>COUNTIF(【編集不可】祝日一覧!$B$1:$B$23,$Q551)</f>
        <v>0</v>
      </c>
      <c r="V551" s="1" t="str">
        <f ca="1">$B551&amp;"-"&amp;COUNTIF($B$13:INDIRECT("B"&amp;12+A551),B551)</f>
        <v>-0</v>
      </c>
    </row>
    <row r="552" spans="1:22" ht="21.95" customHeight="1" x14ac:dyDescent="0.25">
      <c r="A552" s="4">
        <v>540</v>
      </c>
      <c r="B552" s="9"/>
      <c r="C552" s="23"/>
      <c r="D552" s="12"/>
      <c r="E552" s="12"/>
      <c r="F552" s="3"/>
      <c r="G552" s="5" t="s">
        <v>38</v>
      </c>
      <c r="H552" s="21" t="str">
        <f t="shared" si="66"/>
        <v/>
      </c>
      <c r="I552" s="21" t="str">
        <f t="shared" si="68"/>
        <v/>
      </c>
      <c r="J552" s="21" t="s">
        <v>39</v>
      </c>
      <c r="K552" s="24"/>
      <c r="L552" s="21" t="str">
        <f t="shared" si="67"/>
        <v/>
      </c>
      <c r="M552" s="24"/>
      <c r="N552" s="24"/>
      <c r="O552" s="21" t="str">
        <f t="shared" si="65"/>
        <v/>
      </c>
      <c r="P552" s="21" t="str">
        <f t="shared" si="69"/>
        <v/>
      </c>
      <c r="Q552" s="18">
        <f t="shared" si="70"/>
        <v>1</v>
      </c>
      <c r="R552" s="1">
        <f t="shared" si="71"/>
        <v>7</v>
      </c>
      <c r="S552" s="1">
        <f t="shared" si="72"/>
        <v>1</v>
      </c>
      <c r="T552" s="1">
        <f>COUNTIF(【編集不可】祝日一覧!$B$1:$B$23,$E552)</f>
        <v>0</v>
      </c>
      <c r="U552" s="1">
        <f>COUNTIF(【編集不可】祝日一覧!$B$1:$B$23,$Q552)</f>
        <v>0</v>
      </c>
      <c r="V552" s="1" t="str">
        <f ca="1">$B552&amp;"-"&amp;COUNTIF($B$13:INDIRECT("B"&amp;12+A552),B552)</f>
        <v>-0</v>
      </c>
    </row>
    <row r="553" spans="1:22" ht="21.95" customHeight="1" x14ac:dyDescent="0.25">
      <c r="A553" s="4">
        <v>541</v>
      </c>
      <c r="B553" s="9"/>
      <c r="C553" s="23"/>
      <c r="D553" s="12"/>
      <c r="E553" s="12"/>
      <c r="F553" s="3"/>
      <c r="G553" s="5" t="s">
        <v>38</v>
      </c>
      <c r="H553" s="21" t="str">
        <f t="shared" si="66"/>
        <v/>
      </c>
      <c r="I553" s="21" t="str">
        <f t="shared" si="68"/>
        <v/>
      </c>
      <c r="J553" s="21" t="s">
        <v>39</v>
      </c>
      <c r="K553" s="24"/>
      <c r="L553" s="21" t="str">
        <f t="shared" si="67"/>
        <v/>
      </c>
      <c r="M553" s="24"/>
      <c r="N553" s="24"/>
      <c r="O553" s="21" t="str">
        <f t="shared" si="65"/>
        <v/>
      </c>
      <c r="P553" s="21" t="str">
        <f t="shared" si="69"/>
        <v/>
      </c>
      <c r="Q553" s="18">
        <f t="shared" si="70"/>
        <v>1</v>
      </c>
      <c r="R553" s="1">
        <f t="shared" si="71"/>
        <v>7</v>
      </c>
      <c r="S553" s="1">
        <f t="shared" si="72"/>
        <v>1</v>
      </c>
      <c r="T553" s="1">
        <f>COUNTIF(【編集不可】祝日一覧!$B$1:$B$23,$E553)</f>
        <v>0</v>
      </c>
      <c r="U553" s="1">
        <f>COUNTIF(【編集不可】祝日一覧!$B$1:$B$23,$Q553)</f>
        <v>0</v>
      </c>
      <c r="V553" s="1" t="str">
        <f ca="1">$B553&amp;"-"&amp;COUNTIF($B$13:INDIRECT("B"&amp;12+A553),B553)</f>
        <v>-0</v>
      </c>
    </row>
    <row r="554" spans="1:22" ht="21.95" customHeight="1" x14ac:dyDescent="0.25">
      <c r="A554" s="4">
        <v>542</v>
      </c>
      <c r="B554" s="9"/>
      <c r="C554" s="23"/>
      <c r="D554" s="12"/>
      <c r="E554" s="12"/>
      <c r="F554" s="3"/>
      <c r="G554" s="5" t="s">
        <v>38</v>
      </c>
      <c r="H554" s="21" t="str">
        <f t="shared" si="66"/>
        <v/>
      </c>
      <c r="I554" s="21" t="str">
        <f t="shared" si="68"/>
        <v/>
      </c>
      <c r="J554" s="21" t="s">
        <v>39</v>
      </c>
      <c r="K554" s="24"/>
      <c r="L554" s="21" t="str">
        <f t="shared" si="67"/>
        <v/>
      </c>
      <c r="M554" s="24"/>
      <c r="N554" s="24"/>
      <c r="O554" s="21" t="str">
        <f t="shared" si="65"/>
        <v/>
      </c>
      <c r="P554" s="21" t="str">
        <f t="shared" si="69"/>
        <v/>
      </c>
      <c r="Q554" s="18">
        <f t="shared" si="70"/>
        <v>1</v>
      </c>
      <c r="R554" s="1">
        <f t="shared" si="71"/>
        <v>7</v>
      </c>
      <c r="S554" s="1">
        <f t="shared" si="72"/>
        <v>1</v>
      </c>
      <c r="T554" s="1">
        <f>COUNTIF(【編集不可】祝日一覧!$B$1:$B$23,$E554)</f>
        <v>0</v>
      </c>
      <c r="U554" s="1">
        <f>COUNTIF(【編集不可】祝日一覧!$B$1:$B$23,$Q554)</f>
        <v>0</v>
      </c>
      <c r="V554" s="1" t="str">
        <f ca="1">$B554&amp;"-"&amp;COUNTIF($B$13:INDIRECT("B"&amp;12+A554),B554)</f>
        <v>-0</v>
      </c>
    </row>
    <row r="555" spans="1:22" ht="21.95" customHeight="1" x14ac:dyDescent="0.25">
      <c r="A555" s="4">
        <v>543</v>
      </c>
      <c r="B555" s="9"/>
      <c r="C555" s="23"/>
      <c r="D555" s="12"/>
      <c r="E555" s="12"/>
      <c r="F555" s="3"/>
      <c r="G555" s="5" t="s">
        <v>38</v>
      </c>
      <c r="H555" s="21" t="str">
        <f t="shared" si="66"/>
        <v/>
      </c>
      <c r="I555" s="21" t="str">
        <f t="shared" si="68"/>
        <v/>
      </c>
      <c r="J555" s="21" t="s">
        <v>39</v>
      </c>
      <c r="K555" s="24"/>
      <c r="L555" s="21" t="str">
        <f t="shared" si="67"/>
        <v/>
      </c>
      <c r="M555" s="24"/>
      <c r="N555" s="24"/>
      <c r="O555" s="21" t="str">
        <f t="shared" si="65"/>
        <v/>
      </c>
      <c r="P555" s="21" t="str">
        <f t="shared" si="69"/>
        <v/>
      </c>
      <c r="Q555" s="18">
        <f t="shared" si="70"/>
        <v>1</v>
      </c>
      <c r="R555" s="1">
        <f t="shared" si="71"/>
        <v>7</v>
      </c>
      <c r="S555" s="1">
        <f t="shared" si="72"/>
        <v>1</v>
      </c>
      <c r="T555" s="1">
        <f>COUNTIF(【編集不可】祝日一覧!$B$1:$B$23,$E555)</f>
        <v>0</v>
      </c>
      <c r="U555" s="1">
        <f>COUNTIF(【編集不可】祝日一覧!$B$1:$B$23,$Q555)</f>
        <v>0</v>
      </c>
      <c r="V555" s="1" t="str">
        <f ca="1">$B555&amp;"-"&amp;COUNTIF($B$13:INDIRECT("B"&amp;12+A555),B555)</f>
        <v>-0</v>
      </c>
    </row>
    <row r="556" spans="1:22" ht="21.95" customHeight="1" x14ac:dyDescent="0.25">
      <c r="A556" s="4">
        <v>544</v>
      </c>
      <c r="B556" s="9"/>
      <c r="C556" s="23"/>
      <c r="D556" s="12"/>
      <c r="E556" s="12"/>
      <c r="F556" s="3"/>
      <c r="G556" s="5" t="s">
        <v>38</v>
      </c>
      <c r="H556" s="21" t="str">
        <f t="shared" si="66"/>
        <v/>
      </c>
      <c r="I556" s="21" t="str">
        <f t="shared" si="68"/>
        <v/>
      </c>
      <c r="J556" s="21" t="s">
        <v>39</v>
      </c>
      <c r="K556" s="24"/>
      <c r="L556" s="21" t="str">
        <f t="shared" si="67"/>
        <v/>
      </c>
      <c r="M556" s="24"/>
      <c r="N556" s="24"/>
      <c r="O556" s="21" t="str">
        <f t="shared" si="65"/>
        <v/>
      </c>
      <c r="P556" s="21" t="str">
        <f t="shared" si="69"/>
        <v/>
      </c>
      <c r="Q556" s="18">
        <f t="shared" si="70"/>
        <v>1</v>
      </c>
      <c r="R556" s="1">
        <f t="shared" si="71"/>
        <v>7</v>
      </c>
      <c r="S556" s="1">
        <f t="shared" si="72"/>
        <v>1</v>
      </c>
      <c r="T556" s="1">
        <f>COUNTIF(【編集不可】祝日一覧!$B$1:$B$23,$E556)</f>
        <v>0</v>
      </c>
      <c r="U556" s="1">
        <f>COUNTIF(【編集不可】祝日一覧!$B$1:$B$23,$Q556)</f>
        <v>0</v>
      </c>
      <c r="V556" s="1" t="str">
        <f ca="1">$B556&amp;"-"&amp;COUNTIF($B$13:INDIRECT("B"&amp;12+A556),B556)</f>
        <v>-0</v>
      </c>
    </row>
    <row r="557" spans="1:22" ht="21.95" customHeight="1" x14ac:dyDescent="0.25">
      <c r="A557" s="4">
        <v>545</v>
      </c>
      <c r="B557" s="9"/>
      <c r="C557" s="23"/>
      <c r="D557" s="12"/>
      <c r="E557" s="12"/>
      <c r="F557" s="3"/>
      <c r="G557" s="5" t="s">
        <v>38</v>
      </c>
      <c r="H557" s="21" t="str">
        <f t="shared" si="66"/>
        <v/>
      </c>
      <c r="I557" s="21" t="str">
        <f t="shared" si="68"/>
        <v/>
      </c>
      <c r="J557" s="21" t="s">
        <v>39</v>
      </c>
      <c r="K557" s="24"/>
      <c r="L557" s="21" t="str">
        <f t="shared" si="67"/>
        <v/>
      </c>
      <c r="M557" s="24"/>
      <c r="N557" s="24"/>
      <c r="O557" s="21" t="str">
        <f t="shared" si="65"/>
        <v/>
      </c>
      <c r="P557" s="21" t="str">
        <f t="shared" si="69"/>
        <v/>
      </c>
      <c r="Q557" s="18">
        <f t="shared" si="70"/>
        <v>1</v>
      </c>
      <c r="R557" s="1">
        <f t="shared" si="71"/>
        <v>7</v>
      </c>
      <c r="S557" s="1">
        <f t="shared" si="72"/>
        <v>1</v>
      </c>
      <c r="T557" s="1">
        <f>COUNTIF(【編集不可】祝日一覧!$B$1:$B$23,$E557)</f>
        <v>0</v>
      </c>
      <c r="U557" s="1">
        <f>COUNTIF(【編集不可】祝日一覧!$B$1:$B$23,$Q557)</f>
        <v>0</v>
      </c>
      <c r="V557" s="1" t="str">
        <f ca="1">$B557&amp;"-"&amp;COUNTIF($B$13:INDIRECT("B"&amp;12+A557),B557)</f>
        <v>-0</v>
      </c>
    </row>
    <row r="558" spans="1:22" ht="21.95" customHeight="1" x14ac:dyDescent="0.25">
      <c r="A558" s="4">
        <v>546</v>
      </c>
      <c r="B558" s="9"/>
      <c r="C558" s="23"/>
      <c r="D558" s="12"/>
      <c r="E558" s="12"/>
      <c r="F558" s="3"/>
      <c r="G558" s="5" t="s">
        <v>38</v>
      </c>
      <c r="H558" s="21" t="str">
        <f t="shared" si="66"/>
        <v/>
      </c>
      <c r="I558" s="21" t="str">
        <f t="shared" si="68"/>
        <v/>
      </c>
      <c r="J558" s="21" t="s">
        <v>39</v>
      </c>
      <c r="K558" s="24"/>
      <c r="L558" s="21" t="str">
        <f t="shared" si="67"/>
        <v/>
      </c>
      <c r="M558" s="24"/>
      <c r="N558" s="24"/>
      <c r="O558" s="21" t="str">
        <f t="shared" si="65"/>
        <v/>
      </c>
      <c r="P558" s="21" t="str">
        <f t="shared" si="69"/>
        <v/>
      </c>
      <c r="Q558" s="18">
        <f t="shared" si="70"/>
        <v>1</v>
      </c>
      <c r="R558" s="1">
        <f t="shared" si="71"/>
        <v>7</v>
      </c>
      <c r="S558" s="1">
        <f t="shared" si="72"/>
        <v>1</v>
      </c>
      <c r="T558" s="1">
        <f>COUNTIF(【編集不可】祝日一覧!$B$1:$B$23,$E558)</f>
        <v>0</v>
      </c>
      <c r="U558" s="1">
        <f>COUNTIF(【編集不可】祝日一覧!$B$1:$B$23,$Q558)</f>
        <v>0</v>
      </c>
      <c r="V558" s="1" t="str">
        <f ca="1">$B558&amp;"-"&amp;COUNTIF($B$13:INDIRECT("B"&amp;12+A558),B558)</f>
        <v>-0</v>
      </c>
    </row>
    <row r="559" spans="1:22" ht="21.95" customHeight="1" x14ac:dyDescent="0.25">
      <c r="A559" s="4">
        <v>547</v>
      </c>
      <c r="B559" s="9"/>
      <c r="C559" s="23"/>
      <c r="D559" s="12"/>
      <c r="E559" s="12"/>
      <c r="F559" s="3"/>
      <c r="G559" s="5" t="s">
        <v>38</v>
      </c>
      <c r="H559" s="21" t="str">
        <f t="shared" si="66"/>
        <v/>
      </c>
      <c r="I559" s="21" t="str">
        <f t="shared" si="68"/>
        <v/>
      </c>
      <c r="J559" s="21" t="s">
        <v>39</v>
      </c>
      <c r="K559" s="24"/>
      <c r="L559" s="21" t="str">
        <f t="shared" si="67"/>
        <v/>
      </c>
      <c r="M559" s="24"/>
      <c r="N559" s="24"/>
      <c r="O559" s="21" t="str">
        <f t="shared" si="65"/>
        <v/>
      </c>
      <c r="P559" s="21" t="str">
        <f t="shared" si="69"/>
        <v/>
      </c>
      <c r="Q559" s="18">
        <f t="shared" si="70"/>
        <v>1</v>
      </c>
      <c r="R559" s="1">
        <f t="shared" si="71"/>
        <v>7</v>
      </c>
      <c r="S559" s="1">
        <f t="shared" si="72"/>
        <v>1</v>
      </c>
      <c r="T559" s="1">
        <f>COUNTIF(【編集不可】祝日一覧!$B$1:$B$23,$E559)</f>
        <v>0</v>
      </c>
      <c r="U559" s="1">
        <f>COUNTIF(【編集不可】祝日一覧!$B$1:$B$23,$Q559)</f>
        <v>0</v>
      </c>
      <c r="V559" s="1" t="str">
        <f ca="1">$B559&amp;"-"&amp;COUNTIF($B$13:INDIRECT("B"&amp;12+A559),B559)</f>
        <v>-0</v>
      </c>
    </row>
    <row r="560" spans="1:22" ht="21.95" customHeight="1" x14ac:dyDescent="0.25">
      <c r="A560" s="4">
        <v>548</v>
      </c>
      <c r="B560" s="9"/>
      <c r="C560" s="23"/>
      <c r="D560" s="12"/>
      <c r="E560" s="12"/>
      <c r="F560" s="3"/>
      <c r="G560" s="5" t="s">
        <v>38</v>
      </c>
      <c r="H560" s="21" t="str">
        <f t="shared" si="66"/>
        <v/>
      </c>
      <c r="I560" s="21" t="str">
        <f t="shared" si="68"/>
        <v/>
      </c>
      <c r="J560" s="21" t="s">
        <v>39</v>
      </c>
      <c r="K560" s="24"/>
      <c r="L560" s="21" t="str">
        <f t="shared" si="67"/>
        <v/>
      </c>
      <c r="M560" s="24"/>
      <c r="N560" s="24"/>
      <c r="O560" s="21" t="str">
        <f t="shared" si="65"/>
        <v/>
      </c>
      <c r="P560" s="21" t="str">
        <f t="shared" si="69"/>
        <v/>
      </c>
      <c r="Q560" s="18">
        <f t="shared" si="70"/>
        <v>1</v>
      </c>
      <c r="R560" s="1">
        <f t="shared" si="71"/>
        <v>7</v>
      </c>
      <c r="S560" s="1">
        <f t="shared" si="72"/>
        <v>1</v>
      </c>
      <c r="T560" s="1">
        <f>COUNTIF(【編集不可】祝日一覧!$B$1:$B$23,$E560)</f>
        <v>0</v>
      </c>
      <c r="U560" s="1">
        <f>COUNTIF(【編集不可】祝日一覧!$B$1:$B$23,$Q560)</f>
        <v>0</v>
      </c>
      <c r="V560" s="1" t="str">
        <f ca="1">$B560&amp;"-"&amp;COUNTIF($B$13:INDIRECT("B"&amp;12+A560),B560)</f>
        <v>-0</v>
      </c>
    </row>
    <row r="561" spans="1:22" ht="21.95" customHeight="1" x14ac:dyDescent="0.25">
      <c r="A561" s="4">
        <v>549</v>
      </c>
      <c r="B561" s="9"/>
      <c r="C561" s="23"/>
      <c r="D561" s="12"/>
      <c r="E561" s="12"/>
      <c r="F561" s="3"/>
      <c r="G561" s="5" t="s">
        <v>38</v>
      </c>
      <c r="H561" s="21" t="str">
        <f t="shared" si="66"/>
        <v/>
      </c>
      <c r="I561" s="21" t="str">
        <f t="shared" si="68"/>
        <v/>
      </c>
      <c r="J561" s="21" t="s">
        <v>39</v>
      </c>
      <c r="K561" s="24"/>
      <c r="L561" s="21" t="str">
        <f t="shared" si="67"/>
        <v/>
      </c>
      <c r="M561" s="24"/>
      <c r="N561" s="24"/>
      <c r="O561" s="21" t="str">
        <f t="shared" si="65"/>
        <v/>
      </c>
      <c r="P561" s="21" t="str">
        <f t="shared" si="69"/>
        <v/>
      </c>
      <c r="Q561" s="18">
        <f t="shared" si="70"/>
        <v>1</v>
      </c>
      <c r="R561" s="1">
        <f t="shared" si="71"/>
        <v>7</v>
      </c>
      <c r="S561" s="1">
        <f t="shared" si="72"/>
        <v>1</v>
      </c>
      <c r="T561" s="1">
        <f>COUNTIF(【編集不可】祝日一覧!$B$1:$B$23,$E561)</f>
        <v>0</v>
      </c>
      <c r="U561" s="1">
        <f>COUNTIF(【編集不可】祝日一覧!$B$1:$B$23,$Q561)</f>
        <v>0</v>
      </c>
      <c r="V561" s="1" t="str">
        <f ca="1">$B561&amp;"-"&amp;COUNTIF($B$13:INDIRECT("B"&amp;12+A561),B561)</f>
        <v>-0</v>
      </c>
    </row>
    <row r="562" spans="1:22" ht="21.95" customHeight="1" x14ac:dyDescent="0.25">
      <c r="A562" s="4">
        <v>550</v>
      </c>
      <c r="B562" s="9"/>
      <c r="C562" s="23"/>
      <c r="D562" s="12"/>
      <c r="E562" s="12"/>
      <c r="F562" s="3"/>
      <c r="G562" s="5" t="s">
        <v>38</v>
      </c>
      <c r="H562" s="21" t="str">
        <f t="shared" si="66"/>
        <v/>
      </c>
      <c r="I562" s="21" t="str">
        <f t="shared" si="68"/>
        <v/>
      </c>
      <c r="J562" s="21" t="s">
        <v>39</v>
      </c>
      <c r="K562" s="24"/>
      <c r="L562" s="21" t="str">
        <f t="shared" si="67"/>
        <v/>
      </c>
      <c r="M562" s="24"/>
      <c r="N562" s="24"/>
      <c r="O562" s="21" t="str">
        <f t="shared" si="65"/>
        <v/>
      </c>
      <c r="P562" s="21" t="str">
        <f t="shared" si="69"/>
        <v/>
      </c>
      <c r="Q562" s="18">
        <f t="shared" si="70"/>
        <v>1</v>
      </c>
      <c r="R562" s="1">
        <f t="shared" si="71"/>
        <v>7</v>
      </c>
      <c r="S562" s="1">
        <f t="shared" si="72"/>
        <v>1</v>
      </c>
      <c r="T562" s="1">
        <f>COUNTIF(【編集不可】祝日一覧!$B$1:$B$23,$E562)</f>
        <v>0</v>
      </c>
      <c r="U562" s="1">
        <f>COUNTIF(【編集不可】祝日一覧!$B$1:$B$23,$Q562)</f>
        <v>0</v>
      </c>
      <c r="V562" s="1" t="str">
        <f ca="1">$B562&amp;"-"&amp;COUNTIF($B$13:INDIRECT("B"&amp;12+A562),B562)</f>
        <v>-0</v>
      </c>
    </row>
    <row r="563" spans="1:22" ht="21.95" customHeight="1" x14ac:dyDescent="0.25">
      <c r="A563" s="4">
        <v>551</v>
      </c>
      <c r="B563" s="9"/>
      <c r="C563" s="23"/>
      <c r="D563" s="12"/>
      <c r="E563" s="12"/>
      <c r="F563" s="3"/>
      <c r="G563" s="5" t="s">
        <v>38</v>
      </c>
      <c r="H563" s="21" t="str">
        <f t="shared" si="66"/>
        <v/>
      </c>
      <c r="I563" s="21" t="str">
        <f t="shared" si="68"/>
        <v/>
      </c>
      <c r="J563" s="21" t="s">
        <v>39</v>
      </c>
      <c r="K563" s="24"/>
      <c r="L563" s="21" t="str">
        <f t="shared" si="67"/>
        <v/>
      </c>
      <c r="M563" s="24"/>
      <c r="N563" s="24"/>
      <c r="O563" s="21" t="str">
        <f t="shared" si="65"/>
        <v/>
      </c>
      <c r="P563" s="21" t="str">
        <f t="shared" si="69"/>
        <v/>
      </c>
      <c r="Q563" s="18">
        <f t="shared" si="70"/>
        <v>1</v>
      </c>
      <c r="R563" s="1">
        <f t="shared" si="71"/>
        <v>7</v>
      </c>
      <c r="S563" s="1">
        <f t="shared" si="72"/>
        <v>1</v>
      </c>
      <c r="T563" s="1">
        <f>COUNTIF(【編集不可】祝日一覧!$B$1:$B$23,$E563)</f>
        <v>0</v>
      </c>
      <c r="U563" s="1">
        <f>COUNTIF(【編集不可】祝日一覧!$B$1:$B$23,$Q563)</f>
        <v>0</v>
      </c>
      <c r="V563" s="1" t="str">
        <f ca="1">$B563&amp;"-"&amp;COUNTIF($B$13:INDIRECT("B"&amp;12+A563),B563)</f>
        <v>-0</v>
      </c>
    </row>
    <row r="564" spans="1:22" ht="21.95" customHeight="1" x14ac:dyDescent="0.25">
      <c r="A564" s="4">
        <v>552</v>
      </c>
      <c r="B564" s="9"/>
      <c r="C564" s="23"/>
      <c r="D564" s="12"/>
      <c r="E564" s="12"/>
      <c r="F564" s="3"/>
      <c r="G564" s="5" t="s">
        <v>38</v>
      </c>
      <c r="H564" s="21" t="str">
        <f t="shared" si="66"/>
        <v/>
      </c>
      <c r="I564" s="21" t="str">
        <f t="shared" si="68"/>
        <v/>
      </c>
      <c r="J564" s="21" t="s">
        <v>39</v>
      </c>
      <c r="K564" s="24"/>
      <c r="L564" s="21" t="str">
        <f t="shared" si="67"/>
        <v/>
      </c>
      <c r="M564" s="24"/>
      <c r="N564" s="24"/>
      <c r="O564" s="21" t="str">
        <f t="shared" si="65"/>
        <v/>
      </c>
      <c r="P564" s="21" t="str">
        <f t="shared" si="69"/>
        <v/>
      </c>
      <c r="Q564" s="18">
        <f t="shared" si="70"/>
        <v>1</v>
      </c>
      <c r="R564" s="1">
        <f t="shared" si="71"/>
        <v>7</v>
      </c>
      <c r="S564" s="1">
        <f t="shared" si="72"/>
        <v>1</v>
      </c>
      <c r="T564" s="1">
        <f>COUNTIF(【編集不可】祝日一覧!$B$1:$B$23,$E564)</f>
        <v>0</v>
      </c>
      <c r="U564" s="1">
        <f>COUNTIF(【編集不可】祝日一覧!$B$1:$B$23,$Q564)</f>
        <v>0</v>
      </c>
      <c r="V564" s="1" t="str">
        <f ca="1">$B564&amp;"-"&amp;COUNTIF($B$13:INDIRECT("B"&amp;12+A564),B564)</f>
        <v>-0</v>
      </c>
    </row>
    <row r="565" spans="1:22" ht="21.95" customHeight="1" x14ac:dyDescent="0.25">
      <c r="A565" s="4">
        <v>553</v>
      </c>
      <c r="B565" s="9"/>
      <c r="C565" s="23"/>
      <c r="D565" s="12"/>
      <c r="E565" s="12"/>
      <c r="F565" s="3"/>
      <c r="G565" s="5" t="s">
        <v>38</v>
      </c>
      <c r="H565" s="21" t="str">
        <f t="shared" si="66"/>
        <v/>
      </c>
      <c r="I565" s="21" t="str">
        <f t="shared" si="68"/>
        <v/>
      </c>
      <c r="J565" s="21" t="s">
        <v>39</v>
      </c>
      <c r="K565" s="24"/>
      <c r="L565" s="21" t="str">
        <f t="shared" si="67"/>
        <v/>
      </c>
      <c r="M565" s="24"/>
      <c r="N565" s="24"/>
      <c r="O565" s="21" t="str">
        <f t="shared" si="65"/>
        <v/>
      </c>
      <c r="P565" s="21" t="str">
        <f t="shared" si="69"/>
        <v/>
      </c>
      <c r="Q565" s="18">
        <f t="shared" si="70"/>
        <v>1</v>
      </c>
      <c r="R565" s="1">
        <f t="shared" si="71"/>
        <v>7</v>
      </c>
      <c r="S565" s="1">
        <f t="shared" si="72"/>
        <v>1</v>
      </c>
      <c r="T565" s="1">
        <f>COUNTIF(【編集不可】祝日一覧!$B$1:$B$23,$E565)</f>
        <v>0</v>
      </c>
      <c r="U565" s="1">
        <f>COUNTIF(【編集不可】祝日一覧!$B$1:$B$23,$Q565)</f>
        <v>0</v>
      </c>
      <c r="V565" s="1" t="str">
        <f ca="1">$B565&amp;"-"&amp;COUNTIF($B$13:INDIRECT("B"&amp;12+A565),B565)</f>
        <v>-0</v>
      </c>
    </row>
    <row r="566" spans="1:22" ht="21.95" customHeight="1" x14ac:dyDescent="0.25">
      <c r="A566" s="4">
        <v>554</v>
      </c>
      <c r="B566" s="9"/>
      <c r="C566" s="23"/>
      <c r="D566" s="12"/>
      <c r="E566" s="12"/>
      <c r="F566" s="3"/>
      <c r="G566" s="5" t="s">
        <v>38</v>
      </c>
      <c r="H566" s="21" t="str">
        <f t="shared" si="66"/>
        <v/>
      </c>
      <c r="I566" s="21" t="str">
        <f t="shared" si="68"/>
        <v/>
      </c>
      <c r="J566" s="21" t="s">
        <v>39</v>
      </c>
      <c r="K566" s="24"/>
      <c r="L566" s="21" t="str">
        <f t="shared" si="67"/>
        <v/>
      </c>
      <c r="M566" s="24"/>
      <c r="N566" s="24"/>
      <c r="O566" s="21" t="str">
        <f t="shared" si="65"/>
        <v/>
      </c>
      <c r="P566" s="21" t="str">
        <f t="shared" si="69"/>
        <v/>
      </c>
      <c r="Q566" s="18">
        <f t="shared" si="70"/>
        <v>1</v>
      </c>
      <c r="R566" s="1">
        <f t="shared" si="71"/>
        <v>7</v>
      </c>
      <c r="S566" s="1">
        <f t="shared" si="72"/>
        <v>1</v>
      </c>
      <c r="T566" s="1">
        <f>COUNTIF(【編集不可】祝日一覧!$B$1:$B$23,$E566)</f>
        <v>0</v>
      </c>
      <c r="U566" s="1">
        <f>COUNTIF(【編集不可】祝日一覧!$B$1:$B$23,$Q566)</f>
        <v>0</v>
      </c>
      <c r="V566" s="1" t="str">
        <f ca="1">$B566&amp;"-"&amp;COUNTIF($B$13:INDIRECT("B"&amp;12+A566),B566)</f>
        <v>-0</v>
      </c>
    </row>
    <row r="567" spans="1:22" ht="21.95" customHeight="1" x14ac:dyDescent="0.25">
      <c r="A567" s="4">
        <v>555</v>
      </c>
      <c r="B567" s="9"/>
      <c r="C567" s="23"/>
      <c r="D567" s="12"/>
      <c r="E567" s="12"/>
      <c r="F567" s="3"/>
      <c r="G567" s="5" t="s">
        <v>38</v>
      </c>
      <c r="H567" s="21" t="str">
        <f t="shared" si="66"/>
        <v/>
      </c>
      <c r="I567" s="21" t="str">
        <f t="shared" si="68"/>
        <v/>
      </c>
      <c r="J567" s="21" t="s">
        <v>39</v>
      </c>
      <c r="K567" s="24"/>
      <c r="L567" s="21" t="str">
        <f t="shared" si="67"/>
        <v/>
      </c>
      <c r="M567" s="24"/>
      <c r="N567" s="24"/>
      <c r="O567" s="21" t="str">
        <f t="shared" si="65"/>
        <v/>
      </c>
      <c r="P567" s="21" t="str">
        <f t="shared" si="69"/>
        <v/>
      </c>
      <c r="Q567" s="18">
        <f t="shared" si="70"/>
        <v>1</v>
      </c>
      <c r="R567" s="1">
        <f t="shared" si="71"/>
        <v>7</v>
      </c>
      <c r="S567" s="1">
        <f t="shared" si="72"/>
        <v>1</v>
      </c>
      <c r="T567" s="1">
        <f>COUNTIF(【編集不可】祝日一覧!$B$1:$B$23,$E567)</f>
        <v>0</v>
      </c>
      <c r="U567" s="1">
        <f>COUNTIF(【編集不可】祝日一覧!$B$1:$B$23,$Q567)</f>
        <v>0</v>
      </c>
      <c r="V567" s="1" t="str">
        <f ca="1">$B567&amp;"-"&amp;COUNTIF($B$13:INDIRECT("B"&amp;12+A567),B567)</f>
        <v>-0</v>
      </c>
    </row>
    <row r="568" spans="1:22" ht="21.95" customHeight="1" x14ac:dyDescent="0.25">
      <c r="A568" s="4">
        <v>556</v>
      </c>
      <c r="B568" s="9"/>
      <c r="C568" s="23"/>
      <c r="D568" s="12"/>
      <c r="E568" s="12"/>
      <c r="F568" s="3"/>
      <c r="G568" s="5" t="s">
        <v>38</v>
      </c>
      <c r="H568" s="21" t="str">
        <f t="shared" si="66"/>
        <v/>
      </c>
      <c r="I568" s="21" t="str">
        <f t="shared" si="68"/>
        <v/>
      </c>
      <c r="J568" s="21" t="s">
        <v>39</v>
      </c>
      <c r="K568" s="24"/>
      <c r="L568" s="21" t="str">
        <f t="shared" si="67"/>
        <v/>
      </c>
      <c r="M568" s="24"/>
      <c r="N568" s="24"/>
      <c r="O568" s="21" t="str">
        <f t="shared" si="65"/>
        <v/>
      </c>
      <c r="P568" s="21" t="str">
        <f t="shared" si="69"/>
        <v/>
      </c>
      <c r="Q568" s="18">
        <f t="shared" si="70"/>
        <v>1</v>
      </c>
      <c r="R568" s="1">
        <f t="shared" si="71"/>
        <v>7</v>
      </c>
      <c r="S568" s="1">
        <f t="shared" si="72"/>
        <v>1</v>
      </c>
      <c r="T568" s="1">
        <f>COUNTIF(【編集不可】祝日一覧!$B$1:$B$23,$E568)</f>
        <v>0</v>
      </c>
      <c r="U568" s="1">
        <f>COUNTIF(【編集不可】祝日一覧!$B$1:$B$23,$Q568)</f>
        <v>0</v>
      </c>
      <c r="V568" s="1" t="str">
        <f ca="1">$B568&amp;"-"&amp;COUNTIF($B$13:INDIRECT("B"&amp;12+A568),B568)</f>
        <v>-0</v>
      </c>
    </row>
    <row r="569" spans="1:22" ht="21.95" customHeight="1" x14ac:dyDescent="0.25">
      <c r="A569" s="4">
        <v>557</v>
      </c>
      <c r="B569" s="9"/>
      <c r="C569" s="23"/>
      <c r="D569" s="12"/>
      <c r="E569" s="12"/>
      <c r="F569" s="3"/>
      <c r="G569" s="5" t="s">
        <v>38</v>
      </c>
      <c r="H569" s="21" t="str">
        <f t="shared" si="66"/>
        <v/>
      </c>
      <c r="I569" s="21" t="str">
        <f t="shared" si="68"/>
        <v/>
      </c>
      <c r="J569" s="21" t="s">
        <v>39</v>
      </c>
      <c r="K569" s="24"/>
      <c r="L569" s="21" t="str">
        <f t="shared" si="67"/>
        <v/>
      </c>
      <c r="M569" s="24"/>
      <c r="N569" s="24"/>
      <c r="O569" s="21" t="str">
        <f t="shared" si="65"/>
        <v/>
      </c>
      <c r="P569" s="21" t="str">
        <f t="shared" si="69"/>
        <v/>
      </c>
      <c r="Q569" s="18">
        <f t="shared" si="70"/>
        <v>1</v>
      </c>
      <c r="R569" s="1">
        <f t="shared" si="71"/>
        <v>7</v>
      </c>
      <c r="S569" s="1">
        <f t="shared" si="72"/>
        <v>1</v>
      </c>
      <c r="T569" s="1">
        <f>COUNTIF(【編集不可】祝日一覧!$B$1:$B$23,$E569)</f>
        <v>0</v>
      </c>
      <c r="U569" s="1">
        <f>COUNTIF(【編集不可】祝日一覧!$B$1:$B$23,$Q569)</f>
        <v>0</v>
      </c>
      <c r="V569" s="1" t="str">
        <f ca="1">$B569&amp;"-"&amp;COUNTIF($B$13:INDIRECT("B"&amp;12+A569),B569)</f>
        <v>-0</v>
      </c>
    </row>
    <row r="570" spans="1:22" ht="21.95" customHeight="1" x14ac:dyDescent="0.25">
      <c r="A570" s="4">
        <v>558</v>
      </c>
      <c r="B570" s="9"/>
      <c r="C570" s="23"/>
      <c r="D570" s="12"/>
      <c r="E570" s="12"/>
      <c r="F570" s="3"/>
      <c r="G570" s="5" t="s">
        <v>38</v>
      </c>
      <c r="H570" s="21" t="str">
        <f t="shared" si="66"/>
        <v/>
      </c>
      <c r="I570" s="21" t="str">
        <f t="shared" si="68"/>
        <v/>
      </c>
      <c r="J570" s="21" t="s">
        <v>39</v>
      </c>
      <c r="K570" s="24"/>
      <c r="L570" s="21" t="str">
        <f t="shared" si="67"/>
        <v/>
      </c>
      <c r="M570" s="24"/>
      <c r="N570" s="24"/>
      <c r="O570" s="21" t="str">
        <f t="shared" si="65"/>
        <v/>
      </c>
      <c r="P570" s="21" t="str">
        <f t="shared" si="69"/>
        <v/>
      </c>
      <c r="Q570" s="18">
        <f t="shared" si="70"/>
        <v>1</v>
      </c>
      <c r="R570" s="1">
        <f t="shared" si="71"/>
        <v>7</v>
      </c>
      <c r="S570" s="1">
        <f t="shared" si="72"/>
        <v>1</v>
      </c>
      <c r="T570" s="1">
        <f>COUNTIF(【編集不可】祝日一覧!$B$1:$B$23,$E570)</f>
        <v>0</v>
      </c>
      <c r="U570" s="1">
        <f>COUNTIF(【編集不可】祝日一覧!$B$1:$B$23,$Q570)</f>
        <v>0</v>
      </c>
      <c r="V570" s="1" t="str">
        <f ca="1">$B570&amp;"-"&amp;COUNTIF($B$13:INDIRECT("B"&amp;12+A570),B570)</f>
        <v>-0</v>
      </c>
    </row>
    <row r="571" spans="1:22" ht="21.95" customHeight="1" x14ac:dyDescent="0.25">
      <c r="A571" s="4">
        <v>559</v>
      </c>
      <c r="B571" s="9"/>
      <c r="C571" s="23"/>
      <c r="D571" s="12"/>
      <c r="E571" s="12"/>
      <c r="F571" s="3"/>
      <c r="G571" s="5" t="s">
        <v>38</v>
      </c>
      <c r="H571" s="21" t="str">
        <f t="shared" si="66"/>
        <v/>
      </c>
      <c r="I571" s="21" t="str">
        <f t="shared" si="68"/>
        <v/>
      </c>
      <c r="J571" s="21" t="s">
        <v>39</v>
      </c>
      <c r="K571" s="24"/>
      <c r="L571" s="21" t="str">
        <f t="shared" si="67"/>
        <v/>
      </c>
      <c r="M571" s="24"/>
      <c r="N571" s="24"/>
      <c r="O571" s="21" t="str">
        <f t="shared" si="65"/>
        <v/>
      </c>
      <c r="P571" s="21" t="str">
        <f t="shared" si="69"/>
        <v/>
      </c>
      <c r="Q571" s="18">
        <f t="shared" si="70"/>
        <v>1</v>
      </c>
      <c r="R571" s="1">
        <f t="shared" si="71"/>
        <v>7</v>
      </c>
      <c r="S571" s="1">
        <f t="shared" si="72"/>
        <v>1</v>
      </c>
      <c r="T571" s="1">
        <f>COUNTIF(【編集不可】祝日一覧!$B$1:$B$23,$E571)</f>
        <v>0</v>
      </c>
      <c r="U571" s="1">
        <f>COUNTIF(【編集不可】祝日一覧!$B$1:$B$23,$Q571)</f>
        <v>0</v>
      </c>
      <c r="V571" s="1" t="str">
        <f ca="1">$B571&amp;"-"&amp;COUNTIF($B$13:INDIRECT("B"&amp;12+A571),B571)</f>
        <v>-0</v>
      </c>
    </row>
    <row r="572" spans="1:22" ht="21.95" customHeight="1" x14ac:dyDescent="0.25">
      <c r="A572" s="4">
        <v>560</v>
      </c>
      <c r="B572" s="9"/>
      <c r="C572" s="23"/>
      <c r="D572" s="12"/>
      <c r="E572" s="12"/>
      <c r="F572" s="3"/>
      <c r="G572" s="5" t="s">
        <v>38</v>
      </c>
      <c r="H572" s="21" t="str">
        <f t="shared" si="66"/>
        <v/>
      </c>
      <c r="I572" s="21" t="str">
        <f t="shared" si="68"/>
        <v/>
      </c>
      <c r="J572" s="21" t="s">
        <v>39</v>
      </c>
      <c r="K572" s="24"/>
      <c r="L572" s="21" t="str">
        <f t="shared" si="67"/>
        <v/>
      </c>
      <c r="M572" s="24"/>
      <c r="N572" s="24"/>
      <c r="O572" s="21" t="str">
        <f t="shared" si="65"/>
        <v/>
      </c>
      <c r="P572" s="21" t="str">
        <f t="shared" si="69"/>
        <v/>
      </c>
      <c r="Q572" s="18">
        <f t="shared" si="70"/>
        <v>1</v>
      </c>
      <c r="R572" s="1">
        <f t="shared" si="71"/>
        <v>7</v>
      </c>
      <c r="S572" s="1">
        <f t="shared" si="72"/>
        <v>1</v>
      </c>
      <c r="T572" s="1">
        <f>COUNTIF(【編集不可】祝日一覧!$B$1:$B$23,$E572)</f>
        <v>0</v>
      </c>
      <c r="U572" s="1">
        <f>COUNTIF(【編集不可】祝日一覧!$B$1:$B$23,$Q572)</f>
        <v>0</v>
      </c>
      <c r="V572" s="1" t="str">
        <f ca="1">$B572&amp;"-"&amp;COUNTIF($B$13:INDIRECT("B"&amp;12+A572),B572)</f>
        <v>-0</v>
      </c>
    </row>
    <row r="573" spans="1:22" ht="21.95" customHeight="1" x14ac:dyDescent="0.25">
      <c r="A573" s="4">
        <v>561</v>
      </c>
      <c r="B573" s="9"/>
      <c r="C573" s="23"/>
      <c r="D573" s="12"/>
      <c r="E573" s="12"/>
      <c r="F573" s="3"/>
      <c r="G573" s="5" t="s">
        <v>38</v>
      </c>
      <c r="H573" s="21" t="str">
        <f t="shared" si="66"/>
        <v/>
      </c>
      <c r="I573" s="21" t="str">
        <f t="shared" si="68"/>
        <v/>
      </c>
      <c r="J573" s="21" t="s">
        <v>39</v>
      </c>
      <c r="K573" s="24"/>
      <c r="L573" s="21" t="str">
        <f t="shared" si="67"/>
        <v/>
      </c>
      <c r="M573" s="24"/>
      <c r="N573" s="24"/>
      <c r="O573" s="21" t="str">
        <f t="shared" si="65"/>
        <v/>
      </c>
      <c r="P573" s="21" t="str">
        <f t="shared" si="69"/>
        <v/>
      </c>
      <c r="Q573" s="18">
        <f t="shared" si="70"/>
        <v>1</v>
      </c>
      <c r="R573" s="1">
        <f t="shared" si="71"/>
        <v>7</v>
      </c>
      <c r="S573" s="1">
        <f t="shared" si="72"/>
        <v>1</v>
      </c>
      <c r="T573" s="1">
        <f>COUNTIF(【編集不可】祝日一覧!$B$1:$B$23,$E573)</f>
        <v>0</v>
      </c>
      <c r="U573" s="1">
        <f>COUNTIF(【編集不可】祝日一覧!$B$1:$B$23,$Q573)</f>
        <v>0</v>
      </c>
      <c r="V573" s="1" t="str">
        <f ca="1">$B573&amp;"-"&amp;COUNTIF($B$13:INDIRECT("B"&amp;12+A573),B573)</f>
        <v>-0</v>
      </c>
    </row>
    <row r="574" spans="1:22" ht="21.95" customHeight="1" x14ac:dyDescent="0.25">
      <c r="A574" s="4">
        <v>562</v>
      </c>
      <c r="B574" s="9"/>
      <c r="C574" s="23"/>
      <c r="D574" s="12"/>
      <c r="E574" s="12"/>
      <c r="F574" s="3"/>
      <c r="G574" s="5" t="s">
        <v>38</v>
      </c>
      <c r="H574" s="21" t="str">
        <f t="shared" si="66"/>
        <v/>
      </c>
      <c r="I574" s="21" t="str">
        <f t="shared" si="68"/>
        <v/>
      </c>
      <c r="J574" s="21" t="s">
        <v>39</v>
      </c>
      <c r="K574" s="24"/>
      <c r="L574" s="21" t="str">
        <f t="shared" si="67"/>
        <v/>
      </c>
      <c r="M574" s="24"/>
      <c r="N574" s="24"/>
      <c r="O574" s="21" t="str">
        <f t="shared" si="65"/>
        <v/>
      </c>
      <c r="P574" s="21" t="str">
        <f t="shared" si="69"/>
        <v/>
      </c>
      <c r="Q574" s="18">
        <f t="shared" si="70"/>
        <v>1</v>
      </c>
      <c r="R574" s="1">
        <f t="shared" si="71"/>
        <v>7</v>
      </c>
      <c r="S574" s="1">
        <f t="shared" si="72"/>
        <v>1</v>
      </c>
      <c r="T574" s="1">
        <f>COUNTIF(【編集不可】祝日一覧!$B$1:$B$23,$E574)</f>
        <v>0</v>
      </c>
      <c r="U574" s="1">
        <f>COUNTIF(【編集不可】祝日一覧!$B$1:$B$23,$Q574)</f>
        <v>0</v>
      </c>
      <c r="V574" s="1" t="str">
        <f ca="1">$B574&amp;"-"&amp;COUNTIF($B$13:INDIRECT("B"&amp;12+A574),B574)</f>
        <v>-0</v>
      </c>
    </row>
    <row r="575" spans="1:22" ht="21.95" customHeight="1" x14ac:dyDescent="0.25">
      <c r="A575" s="4">
        <v>563</v>
      </c>
      <c r="B575" s="9"/>
      <c r="C575" s="23"/>
      <c r="D575" s="12"/>
      <c r="E575" s="12"/>
      <c r="F575" s="3"/>
      <c r="G575" s="5" t="s">
        <v>38</v>
      </c>
      <c r="H575" s="21" t="str">
        <f t="shared" si="66"/>
        <v/>
      </c>
      <c r="I575" s="21" t="str">
        <f t="shared" si="68"/>
        <v/>
      </c>
      <c r="J575" s="21" t="s">
        <v>39</v>
      </c>
      <c r="K575" s="24"/>
      <c r="L575" s="21" t="str">
        <f t="shared" si="67"/>
        <v/>
      </c>
      <c r="M575" s="24"/>
      <c r="N575" s="24"/>
      <c r="O575" s="21" t="str">
        <f t="shared" si="65"/>
        <v/>
      </c>
      <c r="P575" s="21" t="str">
        <f t="shared" si="69"/>
        <v/>
      </c>
      <c r="Q575" s="18">
        <f t="shared" si="70"/>
        <v>1</v>
      </c>
      <c r="R575" s="1">
        <f t="shared" si="71"/>
        <v>7</v>
      </c>
      <c r="S575" s="1">
        <f t="shared" si="72"/>
        <v>1</v>
      </c>
      <c r="T575" s="1">
        <f>COUNTIF(【編集不可】祝日一覧!$B$1:$B$23,$E575)</f>
        <v>0</v>
      </c>
      <c r="U575" s="1">
        <f>COUNTIF(【編集不可】祝日一覧!$B$1:$B$23,$Q575)</f>
        <v>0</v>
      </c>
      <c r="V575" s="1" t="str">
        <f ca="1">$B575&amp;"-"&amp;COUNTIF($B$13:INDIRECT("B"&amp;12+A575),B575)</f>
        <v>-0</v>
      </c>
    </row>
    <row r="576" spans="1:22" ht="21.95" customHeight="1" x14ac:dyDescent="0.25">
      <c r="A576" s="4">
        <v>564</v>
      </c>
      <c r="B576" s="9"/>
      <c r="C576" s="23"/>
      <c r="D576" s="12"/>
      <c r="E576" s="12"/>
      <c r="F576" s="3"/>
      <c r="G576" s="5" t="s">
        <v>38</v>
      </c>
      <c r="H576" s="21" t="str">
        <f t="shared" si="66"/>
        <v/>
      </c>
      <c r="I576" s="21" t="str">
        <f t="shared" si="68"/>
        <v/>
      </c>
      <c r="J576" s="21" t="s">
        <v>39</v>
      </c>
      <c r="K576" s="24"/>
      <c r="L576" s="21" t="str">
        <f t="shared" si="67"/>
        <v/>
      </c>
      <c r="M576" s="24"/>
      <c r="N576" s="24"/>
      <c r="O576" s="21" t="str">
        <f t="shared" si="65"/>
        <v/>
      </c>
      <c r="P576" s="21" t="str">
        <f t="shared" si="69"/>
        <v/>
      </c>
      <c r="Q576" s="18">
        <f t="shared" si="70"/>
        <v>1</v>
      </c>
      <c r="R576" s="1">
        <f t="shared" si="71"/>
        <v>7</v>
      </c>
      <c r="S576" s="1">
        <f t="shared" si="72"/>
        <v>1</v>
      </c>
      <c r="T576" s="1">
        <f>COUNTIF(【編集不可】祝日一覧!$B$1:$B$23,$E576)</f>
        <v>0</v>
      </c>
      <c r="U576" s="1">
        <f>COUNTIF(【編集不可】祝日一覧!$B$1:$B$23,$Q576)</f>
        <v>0</v>
      </c>
      <c r="V576" s="1" t="str">
        <f ca="1">$B576&amp;"-"&amp;COUNTIF($B$13:INDIRECT("B"&amp;12+A576),B576)</f>
        <v>-0</v>
      </c>
    </row>
    <row r="577" spans="1:22" ht="21.95" customHeight="1" x14ac:dyDescent="0.25">
      <c r="A577" s="4">
        <v>565</v>
      </c>
      <c r="B577" s="9"/>
      <c r="C577" s="23"/>
      <c r="D577" s="12"/>
      <c r="E577" s="12"/>
      <c r="F577" s="3"/>
      <c r="G577" s="5" t="s">
        <v>38</v>
      </c>
      <c r="H577" s="21" t="str">
        <f t="shared" si="66"/>
        <v/>
      </c>
      <c r="I577" s="21" t="str">
        <f t="shared" si="68"/>
        <v/>
      </c>
      <c r="J577" s="21" t="s">
        <v>39</v>
      </c>
      <c r="K577" s="24"/>
      <c r="L577" s="21" t="str">
        <f t="shared" si="67"/>
        <v/>
      </c>
      <c r="M577" s="24"/>
      <c r="N577" s="24"/>
      <c r="O577" s="21" t="str">
        <f t="shared" si="65"/>
        <v/>
      </c>
      <c r="P577" s="21" t="str">
        <f t="shared" si="69"/>
        <v/>
      </c>
      <c r="Q577" s="18">
        <f t="shared" si="70"/>
        <v>1</v>
      </c>
      <c r="R577" s="1">
        <f t="shared" si="71"/>
        <v>7</v>
      </c>
      <c r="S577" s="1">
        <f t="shared" si="72"/>
        <v>1</v>
      </c>
      <c r="T577" s="1">
        <f>COUNTIF(【編集不可】祝日一覧!$B$1:$B$23,$E577)</f>
        <v>0</v>
      </c>
      <c r="U577" s="1">
        <f>COUNTIF(【編集不可】祝日一覧!$B$1:$B$23,$Q577)</f>
        <v>0</v>
      </c>
      <c r="V577" s="1" t="str">
        <f ca="1">$B577&amp;"-"&amp;COUNTIF($B$13:INDIRECT("B"&amp;12+A577),B577)</f>
        <v>-0</v>
      </c>
    </row>
    <row r="578" spans="1:22" ht="21.95" customHeight="1" x14ac:dyDescent="0.25">
      <c r="A578" s="4">
        <v>566</v>
      </c>
      <c r="B578" s="9"/>
      <c r="C578" s="23"/>
      <c r="D578" s="12"/>
      <c r="E578" s="12"/>
      <c r="F578" s="3"/>
      <c r="G578" s="5" t="s">
        <v>38</v>
      </c>
      <c r="H578" s="21" t="str">
        <f t="shared" si="66"/>
        <v/>
      </c>
      <c r="I578" s="21" t="str">
        <f t="shared" si="68"/>
        <v/>
      </c>
      <c r="J578" s="21" t="s">
        <v>39</v>
      </c>
      <c r="K578" s="24"/>
      <c r="L578" s="21" t="str">
        <f t="shared" si="67"/>
        <v/>
      </c>
      <c r="M578" s="24"/>
      <c r="N578" s="24"/>
      <c r="O578" s="21" t="str">
        <f t="shared" si="65"/>
        <v/>
      </c>
      <c r="P578" s="21" t="str">
        <f t="shared" si="69"/>
        <v/>
      </c>
      <c r="Q578" s="18">
        <f t="shared" si="70"/>
        <v>1</v>
      </c>
      <c r="R578" s="1">
        <f t="shared" si="71"/>
        <v>7</v>
      </c>
      <c r="S578" s="1">
        <f t="shared" si="72"/>
        <v>1</v>
      </c>
      <c r="T578" s="1">
        <f>COUNTIF(【編集不可】祝日一覧!$B$1:$B$23,$E578)</f>
        <v>0</v>
      </c>
      <c r="U578" s="1">
        <f>COUNTIF(【編集不可】祝日一覧!$B$1:$B$23,$Q578)</f>
        <v>0</v>
      </c>
      <c r="V578" s="1" t="str">
        <f ca="1">$B578&amp;"-"&amp;COUNTIF($B$13:INDIRECT("B"&amp;12+A578),B578)</f>
        <v>-0</v>
      </c>
    </row>
    <row r="579" spans="1:22" ht="21.95" customHeight="1" x14ac:dyDescent="0.25">
      <c r="A579" s="4">
        <v>567</v>
      </c>
      <c r="B579" s="9"/>
      <c r="C579" s="23"/>
      <c r="D579" s="12"/>
      <c r="E579" s="12"/>
      <c r="F579" s="3"/>
      <c r="G579" s="5" t="s">
        <v>38</v>
      </c>
      <c r="H579" s="21" t="str">
        <f t="shared" si="66"/>
        <v/>
      </c>
      <c r="I579" s="21" t="str">
        <f t="shared" si="68"/>
        <v/>
      </c>
      <c r="J579" s="21" t="s">
        <v>39</v>
      </c>
      <c r="K579" s="24"/>
      <c r="L579" s="21" t="str">
        <f t="shared" si="67"/>
        <v/>
      </c>
      <c r="M579" s="24"/>
      <c r="N579" s="24"/>
      <c r="O579" s="21" t="str">
        <f t="shared" si="65"/>
        <v/>
      </c>
      <c r="P579" s="21" t="str">
        <f t="shared" si="69"/>
        <v/>
      </c>
      <c r="Q579" s="18">
        <f t="shared" si="70"/>
        <v>1</v>
      </c>
      <c r="R579" s="1">
        <f t="shared" si="71"/>
        <v>7</v>
      </c>
      <c r="S579" s="1">
        <f t="shared" si="72"/>
        <v>1</v>
      </c>
      <c r="T579" s="1">
        <f>COUNTIF(【編集不可】祝日一覧!$B$1:$B$23,$E579)</f>
        <v>0</v>
      </c>
      <c r="U579" s="1">
        <f>COUNTIF(【編集不可】祝日一覧!$B$1:$B$23,$Q579)</f>
        <v>0</v>
      </c>
      <c r="V579" s="1" t="str">
        <f ca="1">$B579&amp;"-"&amp;COUNTIF($B$13:INDIRECT("B"&amp;12+A579),B579)</f>
        <v>-0</v>
      </c>
    </row>
    <row r="580" spans="1:22" ht="21.95" customHeight="1" x14ac:dyDescent="0.25">
      <c r="A580" s="4">
        <v>568</v>
      </c>
      <c r="B580" s="9"/>
      <c r="C580" s="23"/>
      <c r="D580" s="12"/>
      <c r="E580" s="12"/>
      <c r="F580" s="3"/>
      <c r="G580" s="5" t="s">
        <v>38</v>
      </c>
      <c r="H580" s="21" t="str">
        <f t="shared" si="66"/>
        <v/>
      </c>
      <c r="I580" s="21" t="str">
        <f t="shared" si="68"/>
        <v/>
      </c>
      <c r="J580" s="21" t="s">
        <v>39</v>
      </c>
      <c r="K580" s="24"/>
      <c r="L580" s="21" t="str">
        <f t="shared" si="67"/>
        <v/>
      </c>
      <c r="M580" s="24"/>
      <c r="N580" s="24"/>
      <c r="O580" s="21" t="str">
        <f t="shared" si="65"/>
        <v/>
      </c>
      <c r="P580" s="21" t="str">
        <f t="shared" si="69"/>
        <v/>
      </c>
      <c r="Q580" s="18">
        <f t="shared" si="70"/>
        <v>1</v>
      </c>
      <c r="R580" s="1">
        <f t="shared" si="71"/>
        <v>7</v>
      </c>
      <c r="S580" s="1">
        <f t="shared" si="72"/>
        <v>1</v>
      </c>
      <c r="T580" s="1">
        <f>COUNTIF(【編集不可】祝日一覧!$B$1:$B$23,$E580)</f>
        <v>0</v>
      </c>
      <c r="U580" s="1">
        <f>COUNTIF(【編集不可】祝日一覧!$B$1:$B$23,$Q580)</f>
        <v>0</v>
      </c>
      <c r="V580" s="1" t="str">
        <f ca="1">$B580&amp;"-"&amp;COUNTIF($B$13:INDIRECT("B"&amp;12+A580),B580)</f>
        <v>-0</v>
      </c>
    </row>
    <row r="581" spans="1:22" ht="21.95" customHeight="1" x14ac:dyDescent="0.25">
      <c r="A581" s="4">
        <v>569</v>
      </c>
      <c r="B581" s="9"/>
      <c r="C581" s="23"/>
      <c r="D581" s="12"/>
      <c r="E581" s="12"/>
      <c r="F581" s="3"/>
      <c r="G581" s="5" t="s">
        <v>38</v>
      </c>
      <c r="H581" s="21" t="str">
        <f t="shared" si="66"/>
        <v/>
      </c>
      <c r="I581" s="21" t="str">
        <f t="shared" si="68"/>
        <v/>
      </c>
      <c r="J581" s="21" t="s">
        <v>39</v>
      </c>
      <c r="K581" s="24"/>
      <c r="L581" s="21" t="str">
        <f t="shared" si="67"/>
        <v/>
      </c>
      <c r="M581" s="24"/>
      <c r="N581" s="24"/>
      <c r="O581" s="21" t="str">
        <f t="shared" ref="O581:O644" si="73">IF(AND($K581="",$M581="",$N581=""),"",IF($N581="",$M581-$K581+1,IF(AND($K581="",$M581=""),LEN(TRIM(N581))-LEN(SUBSTITUTE(TRIM(N581),",",""))+1,$M581-$K581+1+LEN(TRIM(N581))-LEN(SUBSTITUTE(TRIM(N581),",",""))+1)))</f>
        <v/>
      </c>
      <c r="P581" s="21" t="str">
        <f t="shared" si="69"/>
        <v/>
      </c>
      <c r="Q581" s="18">
        <f t="shared" si="70"/>
        <v>1</v>
      </c>
      <c r="R581" s="1">
        <f t="shared" si="71"/>
        <v>7</v>
      </c>
      <c r="S581" s="1">
        <f t="shared" si="72"/>
        <v>1</v>
      </c>
      <c r="T581" s="1">
        <f>COUNTIF(【編集不可】祝日一覧!$B$1:$B$23,$E581)</f>
        <v>0</v>
      </c>
      <c r="U581" s="1">
        <f>COUNTIF(【編集不可】祝日一覧!$B$1:$B$23,$Q581)</f>
        <v>0</v>
      </c>
      <c r="V581" s="1" t="str">
        <f ca="1">$B581&amp;"-"&amp;COUNTIF($B$13:INDIRECT("B"&amp;12+A581),B581)</f>
        <v>-0</v>
      </c>
    </row>
    <row r="582" spans="1:22" ht="21.95" customHeight="1" x14ac:dyDescent="0.25">
      <c r="A582" s="4">
        <v>570</v>
      </c>
      <c r="B582" s="9"/>
      <c r="C582" s="23"/>
      <c r="D582" s="12"/>
      <c r="E582" s="12"/>
      <c r="F582" s="3"/>
      <c r="G582" s="5" t="s">
        <v>38</v>
      </c>
      <c r="H582" s="21" t="str">
        <f t="shared" si="66"/>
        <v/>
      </c>
      <c r="I582" s="21" t="str">
        <f t="shared" si="68"/>
        <v/>
      </c>
      <c r="J582" s="21" t="s">
        <v>39</v>
      </c>
      <c r="K582" s="24"/>
      <c r="L582" s="21" t="str">
        <f t="shared" si="67"/>
        <v/>
      </c>
      <c r="M582" s="24"/>
      <c r="N582" s="24"/>
      <c r="O582" s="21" t="str">
        <f t="shared" si="73"/>
        <v/>
      </c>
      <c r="P582" s="21" t="str">
        <f t="shared" si="69"/>
        <v/>
      </c>
      <c r="Q582" s="18">
        <f t="shared" si="70"/>
        <v>1</v>
      </c>
      <c r="R582" s="1">
        <f t="shared" si="71"/>
        <v>7</v>
      </c>
      <c r="S582" s="1">
        <f t="shared" si="72"/>
        <v>1</v>
      </c>
      <c r="T582" s="1">
        <f>COUNTIF(【編集不可】祝日一覧!$B$1:$B$23,$E582)</f>
        <v>0</v>
      </c>
      <c r="U582" s="1">
        <f>COUNTIF(【編集不可】祝日一覧!$B$1:$B$23,$Q582)</f>
        <v>0</v>
      </c>
      <c r="V582" s="1" t="str">
        <f ca="1">$B582&amp;"-"&amp;COUNTIF($B$13:INDIRECT("B"&amp;12+A582),B582)</f>
        <v>-0</v>
      </c>
    </row>
    <row r="583" spans="1:22" ht="21.95" customHeight="1" x14ac:dyDescent="0.25">
      <c r="A583" s="4">
        <v>571</v>
      </c>
      <c r="B583" s="9"/>
      <c r="C583" s="23"/>
      <c r="D583" s="12"/>
      <c r="E583" s="12"/>
      <c r="F583" s="3"/>
      <c r="G583" s="5" t="s">
        <v>38</v>
      </c>
      <c r="H583" s="21" t="str">
        <f t="shared" si="66"/>
        <v/>
      </c>
      <c r="I583" s="21" t="str">
        <f t="shared" si="68"/>
        <v/>
      </c>
      <c r="J583" s="21" t="s">
        <v>39</v>
      </c>
      <c r="K583" s="24"/>
      <c r="L583" s="21" t="str">
        <f t="shared" si="67"/>
        <v/>
      </c>
      <c r="M583" s="24"/>
      <c r="N583" s="24"/>
      <c r="O583" s="21" t="str">
        <f t="shared" si="73"/>
        <v/>
      </c>
      <c r="P583" s="21" t="str">
        <f t="shared" si="69"/>
        <v/>
      </c>
      <c r="Q583" s="18">
        <f t="shared" si="70"/>
        <v>1</v>
      </c>
      <c r="R583" s="1">
        <f t="shared" si="71"/>
        <v>7</v>
      </c>
      <c r="S583" s="1">
        <f t="shared" si="72"/>
        <v>1</v>
      </c>
      <c r="T583" s="1">
        <f>COUNTIF(【編集不可】祝日一覧!$B$1:$B$23,$E583)</f>
        <v>0</v>
      </c>
      <c r="U583" s="1">
        <f>COUNTIF(【編集不可】祝日一覧!$B$1:$B$23,$Q583)</f>
        <v>0</v>
      </c>
      <c r="V583" s="1" t="str">
        <f ca="1">$B583&amp;"-"&amp;COUNTIF($B$13:INDIRECT("B"&amp;12+A583),B583)</f>
        <v>-0</v>
      </c>
    </row>
    <row r="584" spans="1:22" ht="21.95" customHeight="1" x14ac:dyDescent="0.25">
      <c r="A584" s="4">
        <v>572</v>
      </c>
      <c r="B584" s="9"/>
      <c r="C584" s="23"/>
      <c r="D584" s="12"/>
      <c r="E584" s="12"/>
      <c r="F584" s="3"/>
      <c r="G584" s="5" t="s">
        <v>38</v>
      </c>
      <c r="H584" s="21" t="str">
        <f t="shared" si="66"/>
        <v/>
      </c>
      <c r="I584" s="21" t="str">
        <f t="shared" si="68"/>
        <v/>
      </c>
      <c r="J584" s="21" t="s">
        <v>39</v>
      </c>
      <c r="K584" s="24"/>
      <c r="L584" s="21" t="str">
        <f t="shared" si="67"/>
        <v/>
      </c>
      <c r="M584" s="24"/>
      <c r="N584" s="24"/>
      <c r="O584" s="21" t="str">
        <f t="shared" si="73"/>
        <v/>
      </c>
      <c r="P584" s="21" t="str">
        <f t="shared" si="69"/>
        <v/>
      </c>
      <c r="Q584" s="18">
        <f t="shared" si="70"/>
        <v>1</v>
      </c>
      <c r="R584" s="1">
        <f t="shared" si="71"/>
        <v>7</v>
      </c>
      <c r="S584" s="1">
        <f t="shared" si="72"/>
        <v>1</v>
      </c>
      <c r="T584" s="1">
        <f>COUNTIF(【編集不可】祝日一覧!$B$1:$B$23,$E584)</f>
        <v>0</v>
      </c>
      <c r="U584" s="1">
        <f>COUNTIF(【編集不可】祝日一覧!$B$1:$B$23,$Q584)</f>
        <v>0</v>
      </c>
      <c r="V584" s="1" t="str">
        <f ca="1">$B584&amp;"-"&amp;COUNTIF($B$13:INDIRECT("B"&amp;12+A584),B584)</f>
        <v>-0</v>
      </c>
    </row>
    <row r="585" spans="1:22" ht="21.95" customHeight="1" x14ac:dyDescent="0.25">
      <c r="A585" s="4">
        <v>573</v>
      </c>
      <c r="B585" s="9"/>
      <c r="C585" s="23"/>
      <c r="D585" s="12"/>
      <c r="E585" s="12"/>
      <c r="F585" s="3"/>
      <c r="G585" s="5" t="s">
        <v>38</v>
      </c>
      <c r="H585" s="21" t="str">
        <f t="shared" si="66"/>
        <v/>
      </c>
      <c r="I585" s="21" t="str">
        <f t="shared" si="68"/>
        <v/>
      </c>
      <c r="J585" s="21" t="s">
        <v>39</v>
      </c>
      <c r="K585" s="24"/>
      <c r="L585" s="21" t="str">
        <f t="shared" si="67"/>
        <v/>
      </c>
      <c r="M585" s="24"/>
      <c r="N585" s="24"/>
      <c r="O585" s="21" t="str">
        <f t="shared" si="73"/>
        <v/>
      </c>
      <c r="P585" s="21" t="str">
        <f t="shared" si="69"/>
        <v/>
      </c>
      <c r="Q585" s="18">
        <f t="shared" si="70"/>
        <v>1</v>
      </c>
      <c r="R585" s="1">
        <f t="shared" si="71"/>
        <v>7</v>
      </c>
      <c r="S585" s="1">
        <f t="shared" si="72"/>
        <v>1</v>
      </c>
      <c r="T585" s="1">
        <f>COUNTIF(【編集不可】祝日一覧!$B$1:$B$23,$E585)</f>
        <v>0</v>
      </c>
      <c r="U585" s="1">
        <f>COUNTIF(【編集不可】祝日一覧!$B$1:$B$23,$Q585)</f>
        <v>0</v>
      </c>
      <c r="V585" s="1" t="str">
        <f ca="1">$B585&amp;"-"&amp;COUNTIF($B$13:INDIRECT("B"&amp;12+A585),B585)</f>
        <v>-0</v>
      </c>
    </row>
    <row r="586" spans="1:22" ht="21.95" customHeight="1" x14ac:dyDescent="0.25">
      <c r="A586" s="4">
        <v>574</v>
      </c>
      <c r="B586" s="9"/>
      <c r="C586" s="23"/>
      <c r="D586" s="12"/>
      <c r="E586" s="12"/>
      <c r="F586" s="3"/>
      <c r="G586" s="5" t="s">
        <v>38</v>
      </c>
      <c r="H586" s="21" t="str">
        <f t="shared" si="66"/>
        <v/>
      </c>
      <c r="I586" s="21" t="str">
        <f t="shared" si="68"/>
        <v/>
      </c>
      <c r="J586" s="21" t="s">
        <v>39</v>
      </c>
      <c r="K586" s="24"/>
      <c r="L586" s="21" t="str">
        <f t="shared" si="67"/>
        <v/>
      </c>
      <c r="M586" s="24"/>
      <c r="N586" s="24"/>
      <c r="O586" s="21" t="str">
        <f t="shared" si="73"/>
        <v/>
      </c>
      <c r="P586" s="21" t="str">
        <f t="shared" si="69"/>
        <v/>
      </c>
      <c r="Q586" s="18">
        <f t="shared" si="70"/>
        <v>1</v>
      </c>
      <c r="R586" s="1">
        <f t="shared" si="71"/>
        <v>7</v>
      </c>
      <c r="S586" s="1">
        <f t="shared" si="72"/>
        <v>1</v>
      </c>
      <c r="T586" s="1">
        <f>COUNTIF(【編集不可】祝日一覧!$B$1:$B$23,$E586)</f>
        <v>0</v>
      </c>
      <c r="U586" s="1">
        <f>COUNTIF(【編集不可】祝日一覧!$B$1:$B$23,$Q586)</f>
        <v>0</v>
      </c>
      <c r="V586" s="1" t="str">
        <f ca="1">$B586&amp;"-"&amp;COUNTIF($B$13:INDIRECT("B"&amp;12+A586),B586)</f>
        <v>-0</v>
      </c>
    </row>
    <row r="587" spans="1:22" ht="21.95" customHeight="1" x14ac:dyDescent="0.25">
      <c r="A587" s="4">
        <v>575</v>
      </c>
      <c r="B587" s="9"/>
      <c r="C587" s="23"/>
      <c r="D587" s="12"/>
      <c r="E587" s="12"/>
      <c r="F587" s="3"/>
      <c r="G587" s="5" t="s">
        <v>38</v>
      </c>
      <c r="H587" s="21" t="str">
        <f t="shared" si="66"/>
        <v/>
      </c>
      <c r="I587" s="21" t="str">
        <f t="shared" si="68"/>
        <v/>
      </c>
      <c r="J587" s="21" t="s">
        <v>39</v>
      </c>
      <c r="K587" s="24"/>
      <c r="L587" s="21" t="str">
        <f t="shared" si="67"/>
        <v/>
      </c>
      <c r="M587" s="24"/>
      <c r="N587" s="24"/>
      <c r="O587" s="21" t="str">
        <f t="shared" si="73"/>
        <v/>
      </c>
      <c r="P587" s="21" t="str">
        <f t="shared" si="69"/>
        <v/>
      </c>
      <c r="Q587" s="18">
        <f t="shared" si="70"/>
        <v>1</v>
      </c>
      <c r="R587" s="1">
        <f t="shared" si="71"/>
        <v>7</v>
      </c>
      <c r="S587" s="1">
        <f t="shared" si="72"/>
        <v>1</v>
      </c>
      <c r="T587" s="1">
        <f>COUNTIF(【編集不可】祝日一覧!$B$1:$B$23,$E587)</f>
        <v>0</v>
      </c>
      <c r="U587" s="1">
        <f>COUNTIF(【編集不可】祝日一覧!$B$1:$B$23,$Q587)</f>
        <v>0</v>
      </c>
      <c r="V587" s="1" t="str">
        <f ca="1">$B587&amp;"-"&amp;COUNTIF($B$13:INDIRECT("B"&amp;12+A587),B587)</f>
        <v>-0</v>
      </c>
    </row>
    <row r="588" spans="1:22" ht="21.95" customHeight="1" x14ac:dyDescent="0.25">
      <c r="A588" s="4">
        <v>576</v>
      </c>
      <c r="B588" s="9"/>
      <c r="C588" s="23"/>
      <c r="D588" s="12"/>
      <c r="E588" s="12"/>
      <c r="F588" s="3"/>
      <c r="G588" s="5" t="s">
        <v>38</v>
      </c>
      <c r="H588" s="21" t="str">
        <f t="shared" si="66"/>
        <v/>
      </c>
      <c r="I588" s="21" t="str">
        <f t="shared" si="68"/>
        <v/>
      </c>
      <c r="J588" s="21" t="s">
        <v>39</v>
      </c>
      <c r="K588" s="24"/>
      <c r="L588" s="21" t="str">
        <f t="shared" si="67"/>
        <v/>
      </c>
      <c r="M588" s="24"/>
      <c r="N588" s="24"/>
      <c r="O588" s="21" t="str">
        <f t="shared" si="73"/>
        <v/>
      </c>
      <c r="P588" s="21" t="str">
        <f t="shared" si="69"/>
        <v/>
      </c>
      <c r="Q588" s="18">
        <f t="shared" si="70"/>
        <v>1</v>
      </c>
      <c r="R588" s="1">
        <f t="shared" si="71"/>
        <v>7</v>
      </c>
      <c r="S588" s="1">
        <f t="shared" si="72"/>
        <v>1</v>
      </c>
      <c r="T588" s="1">
        <f>COUNTIF(【編集不可】祝日一覧!$B$1:$B$23,$E588)</f>
        <v>0</v>
      </c>
      <c r="U588" s="1">
        <f>COUNTIF(【編集不可】祝日一覧!$B$1:$B$23,$Q588)</f>
        <v>0</v>
      </c>
      <c r="V588" s="1" t="str">
        <f ca="1">$B588&amp;"-"&amp;COUNTIF($B$13:INDIRECT("B"&amp;12+A588),B588)</f>
        <v>-0</v>
      </c>
    </row>
    <row r="589" spans="1:22" ht="21.95" customHeight="1" x14ac:dyDescent="0.25">
      <c r="A589" s="4">
        <v>577</v>
      </c>
      <c r="B589" s="9"/>
      <c r="C589" s="23"/>
      <c r="D589" s="12"/>
      <c r="E589" s="12"/>
      <c r="F589" s="3"/>
      <c r="G589" s="5" t="s">
        <v>38</v>
      </c>
      <c r="H589" s="21" t="str">
        <f t="shared" ref="H589:H652" si="74">IF($E589="","",IF($R589=7,"休日",IF(AND($T589=1,$S589=7),"休日",IF(AND($R589=1,$U589=1),"休日",IF(AND($T589=1,$U589=1),"休日","平日")))))</f>
        <v/>
      </c>
      <c r="I589" s="21" t="str">
        <f t="shared" si="68"/>
        <v/>
      </c>
      <c r="J589" s="21" t="s">
        <v>39</v>
      </c>
      <c r="K589" s="24"/>
      <c r="L589" s="21" t="str">
        <f t="shared" ref="L589:L652" si="75">IF($B589="","","～")</f>
        <v/>
      </c>
      <c r="M589" s="24"/>
      <c r="N589" s="24"/>
      <c r="O589" s="21" t="str">
        <f t="shared" si="73"/>
        <v/>
      </c>
      <c r="P589" s="21" t="str">
        <f t="shared" si="69"/>
        <v/>
      </c>
      <c r="Q589" s="18">
        <f t="shared" si="70"/>
        <v>1</v>
      </c>
      <c r="R589" s="1">
        <f t="shared" si="71"/>
        <v>7</v>
      </c>
      <c r="S589" s="1">
        <f t="shared" si="72"/>
        <v>1</v>
      </c>
      <c r="T589" s="1">
        <f>COUNTIF(【編集不可】祝日一覧!$B$1:$B$23,$E589)</f>
        <v>0</v>
      </c>
      <c r="U589" s="1">
        <f>COUNTIF(【編集不可】祝日一覧!$B$1:$B$23,$Q589)</f>
        <v>0</v>
      </c>
      <c r="V589" s="1" t="str">
        <f ca="1">$B589&amp;"-"&amp;COUNTIF($B$13:INDIRECT("B"&amp;12+A589),B589)</f>
        <v>-0</v>
      </c>
    </row>
    <row r="590" spans="1:22" ht="21.95" customHeight="1" x14ac:dyDescent="0.25">
      <c r="A590" s="4">
        <v>578</v>
      </c>
      <c r="B590" s="9"/>
      <c r="C590" s="23"/>
      <c r="D590" s="12"/>
      <c r="E590" s="12"/>
      <c r="F590" s="3"/>
      <c r="G590" s="5" t="s">
        <v>38</v>
      </c>
      <c r="H590" s="21" t="str">
        <f t="shared" si="74"/>
        <v/>
      </c>
      <c r="I590" s="21" t="str">
        <f t="shared" ref="I590:I653" si="76">IF($F590="","",IF($H590="平日",2*$F590,IF($H590="休日",1*$F590,"")))</f>
        <v/>
      </c>
      <c r="J590" s="21" t="s">
        <v>39</v>
      </c>
      <c r="K590" s="24"/>
      <c r="L590" s="21" t="str">
        <f t="shared" si="75"/>
        <v/>
      </c>
      <c r="M590" s="24"/>
      <c r="N590" s="24"/>
      <c r="O590" s="21" t="str">
        <f t="shared" si="73"/>
        <v/>
      </c>
      <c r="P590" s="21" t="str">
        <f t="shared" ref="P590:P653" si="77">IFERROR($I590-$O590,"")</f>
        <v/>
      </c>
      <c r="Q590" s="18">
        <f t="shared" ref="Q590:Q653" si="78">$E590+1</f>
        <v>1</v>
      </c>
      <c r="R590" s="1">
        <f t="shared" ref="R590:R653" si="79">WEEKDAY($E590,1)</f>
        <v>7</v>
      </c>
      <c r="S590" s="1">
        <f t="shared" ref="S590:S653" si="80">WEEKDAY($Q590,1)</f>
        <v>1</v>
      </c>
      <c r="T590" s="1">
        <f>COUNTIF(【編集不可】祝日一覧!$B$1:$B$23,$E590)</f>
        <v>0</v>
      </c>
      <c r="U590" s="1">
        <f>COUNTIF(【編集不可】祝日一覧!$B$1:$B$23,$Q590)</f>
        <v>0</v>
      </c>
      <c r="V590" s="1" t="str">
        <f ca="1">$B590&amp;"-"&amp;COUNTIF($B$13:INDIRECT("B"&amp;12+A590),B590)</f>
        <v>-0</v>
      </c>
    </row>
    <row r="591" spans="1:22" ht="21.95" customHeight="1" x14ac:dyDescent="0.25">
      <c r="A591" s="4">
        <v>579</v>
      </c>
      <c r="B591" s="9"/>
      <c r="C591" s="23"/>
      <c r="D591" s="12"/>
      <c r="E591" s="12"/>
      <c r="F591" s="3"/>
      <c r="G591" s="5" t="s">
        <v>38</v>
      </c>
      <c r="H591" s="21" t="str">
        <f t="shared" si="74"/>
        <v/>
      </c>
      <c r="I591" s="21" t="str">
        <f t="shared" si="76"/>
        <v/>
      </c>
      <c r="J591" s="21" t="s">
        <v>39</v>
      </c>
      <c r="K591" s="24"/>
      <c r="L591" s="21" t="str">
        <f t="shared" si="75"/>
        <v/>
      </c>
      <c r="M591" s="24"/>
      <c r="N591" s="24"/>
      <c r="O591" s="21" t="str">
        <f t="shared" si="73"/>
        <v/>
      </c>
      <c r="P591" s="21" t="str">
        <f t="shared" si="77"/>
        <v/>
      </c>
      <c r="Q591" s="18">
        <f t="shared" si="78"/>
        <v>1</v>
      </c>
      <c r="R591" s="1">
        <f t="shared" si="79"/>
        <v>7</v>
      </c>
      <c r="S591" s="1">
        <f t="shared" si="80"/>
        <v>1</v>
      </c>
      <c r="T591" s="1">
        <f>COUNTIF(【編集不可】祝日一覧!$B$1:$B$23,$E591)</f>
        <v>0</v>
      </c>
      <c r="U591" s="1">
        <f>COUNTIF(【編集不可】祝日一覧!$B$1:$B$23,$Q591)</f>
        <v>0</v>
      </c>
      <c r="V591" s="1" t="str">
        <f ca="1">$B591&amp;"-"&amp;COUNTIF($B$13:INDIRECT("B"&amp;12+A591),B591)</f>
        <v>-0</v>
      </c>
    </row>
    <row r="592" spans="1:22" ht="21.95" customHeight="1" x14ac:dyDescent="0.25">
      <c r="A592" s="4">
        <v>580</v>
      </c>
      <c r="B592" s="9"/>
      <c r="C592" s="23"/>
      <c r="D592" s="12"/>
      <c r="E592" s="12"/>
      <c r="F592" s="3"/>
      <c r="G592" s="5" t="s">
        <v>38</v>
      </c>
      <c r="H592" s="21" t="str">
        <f t="shared" si="74"/>
        <v/>
      </c>
      <c r="I592" s="21" t="str">
        <f t="shared" si="76"/>
        <v/>
      </c>
      <c r="J592" s="21" t="s">
        <v>39</v>
      </c>
      <c r="K592" s="24"/>
      <c r="L592" s="21" t="str">
        <f t="shared" si="75"/>
        <v/>
      </c>
      <c r="M592" s="24"/>
      <c r="N592" s="24"/>
      <c r="O592" s="21" t="str">
        <f t="shared" si="73"/>
        <v/>
      </c>
      <c r="P592" s="21" t="str">
        <f t="shared" si="77"/>
        <v/>
      </c>
      <c r="Q592" s="18">
        <f t="shared" si="78"/>
        <v>1</v>
      </c>
      <c r="R592" s="1">
        <f t="shared" si="79"/>
        <v>7</v>
      </c>
      <c r="S592" s="1">
        <f t="shared" si="80"/>
        <v>1</v>
      </c>
      <c r="T592" s="1">
        <f>COUNTIF(【編集不可】祝日一覧!$B$1:$B$23,$E592)</f>
        <v>0</v>
      </c>
      <c r="U592" s="1">
        <f>COUNTIF(【編集不可】祝日一覧!$B$1:$B$23,$Q592)</f>
        <v>0</v>
      </c>
      <c r="V592" s="1" t="str">
        <f ca="1">$B592&amp;"-"&amp;COUNTIF($B$13:INDIRECT("B"&amp;12+A592),B592)</f>
        <v>-0</v>
      </c>
    </row>
    <row r="593" spans="1:22" ht="21.95" customHeight="1" x14ac:dyDescent="0.25">
      <c r="A593" s="4">
        <v>581</v>
      </c>
      <c r="B593" s="9"/>
      <c r="C593" s="23"/>
      <c r="D593" s="12"/>
      <c r="E593" s="12"/>
      <c r="F593" s="3"/>
      <c r="G593" s="5" t="s">
        <v>38</v>
      </c>
      <c r="H593" s="21" t="str">
        <f t="shared" si="74"/>
        <v/>
      </c>
      <c r="I593" s="21" t="str">
        <f t="shared" si="76"/>
        <v/>
      </c>
      <c r="J593" s="21" t="s">
        <v>39</v>
      </c>
      <c r="K593" s="24"/>
      <c r="L593" s="21" t="str">
        <f t="shared" si="75"/>
        <v/>
      </c>
      <c r="M593" s="24"/>
      <c r="N593" s="24"/>
      <c r="O593" s="21" t="str">
        <f t="shared" si="73"/>
        <v/>
      </c>
      <c r="P593" s="21" t="str">
        <f t="shared" si="77"/>
        <v/>
      </c>
      <c r="Q593" s="18">
        <f t="shared" si="78"/>
        <v>1</v>
      </c>
      <c r="R593" s="1">
        <f t="shared" si="79"/>
        <v>7</v>
      </c>
      <c r="S593" s="1">
        <f t="shared" si="80"/>
        <v>1</v>
      </c>
      <c r="T593" s="1">
        <f>COUNTIF(【編集不可】祝日一覧!$B$1:$B$23,$E593)</f>
        <v>0</v>
      </c>
      <c r="U593" s="1">
        <f>COUNTIF(【編集不可】祝日一覧!$B$1:$B$23,$Q593)</f>
        <v>0</v>
      </c>
      <c r="V593" s="1" t="str">
        <f ca="1">$B593&amp;"-"&amp;COUNTIF($B$13:INDIRECT("B"&amp;12+A593),B593)</f>
        <v>-0</v>
      </c>
    </row>
    <row r="594" spans="1:22" ht="21.95" customHeight="1" x14ac:dyDescent="0.25">
      <c r="A594" s="4">
        <v>582</v>
      </c>
      <c r="B594" s="9"/>
      <c r="C594" s="23"/>
      <c r="D594" s="12"/>
      <c r="E594" s="12"/>
      <c r="F594" s="3"/>
      <c r="G594" s="5" t="s">
        <v>38</v>
      </c>
      <c r="H594" s="21" t="str">
        <f t="shared" si="74"/>
        <v/>
      </c>
      <c r="I594" s="21" t="str">
        <f t="shared" si="76"/>
        <v/>
      </c>
      <c r="J594" s="21" t="s">
        <v>39</v>
      </c>
      <c r="K594" s="24"/>
      <c r="L594" s="21" t="str">
        <f t="shared" si="75"/>
        <v/>
      </c>
      <c r="M594" s="24"/>
      <c r="N594" s="24"/>
      <c r="O594" s="21" t="str">
        <f t="shared" si="73"/>
        <v/>
      </c>
      <c r="P594" s="21" t="str">
        <f t="shared" si="77"/>
        <v/>
      </c>
      <c r="Q594" s="18">
        <f t="shared" si="78"/>
        <v>1</v>
      </c>
      <c r="R594" s="1">
        <f t="shared" si="79"/>
        <v>7</v>
      </c>
      <c r="S594" s="1">
        <f t="shared" si="80"/>
        <v>1</v>
      </c>
      <c r="T594" s="1">
        <f>COUNTIF(【編集不可】祝日一覧!$B$1:$B$23,$E594)</f>
        <v>0</v>
      </c>
      <c r="U594" s="1">
        <f>COUNTIF(【編集不可】祝日一覧!$B$1:$B$23,$Q594)</f>
        <v>0</v>
      </c>
      <c r="V594" s="1" t="str">
        <f ca="1">$B594&amp;"-"&amp;COUNTIF($B$13:INDIRECT("B"&amp;12+A594),B594)</f>
        <v>-0</v>
      </c>
    </row>
    <row r="595" spans="1:22" ht="21.95" customHeight="1" x14ac:dyDescent="0.25">
      <c r="A595" s="4">
        <v>583</v>
      </c>
      <c r="B595" s="9"/>
      <c r="C595" s="23"/>
      <c r="D595" s="12"/>
      <c r="E595" s="12"/>
      <c r="F595" s="3"/>
      <c r="G595" s="5" t="s">
        <v>38</v>
      </c>
      <c r="H595" s="21" t="str">
        <f t="shared" si="74"/>
        <v/>
      </c>
      <c r="I595" s="21" t="str">
        <f t="shared" si="76"/>
        <v/>
      </c>
      <c r="J595" s="21" t="s">
        <v>39</v>
      </c>
      <c r="K595" s="24"/>
      <c r="L595" s="21" t="str">
        <f t="shared" si="75"/>
        <v/>
      </c>
      <c r="M595" s="24"/>
      <c r="N595" s="24"/>
      <c r="O595" s="21" t="str">
        <f t="shared" si="73"/>
        <v/>
      </c>
      <c r="P595" s="21" t="str">
        <f t="shared" si="77"/>
        <v/>
      </c>
      <c r="Q595" s="18">
        <f t="shared" si="78"/>
        <v>1</v>
      </c>
      <c r="R595" s="1">
        <f t="shared" si="79"/>
        <v>7</v>
      </c>
      <c r="S595" s="1">
        <f t="shared" si="80"/>
        <v>1</v>
      </c>
      <c r="T595" s="1">
        <f>COUNTIF(【編集不可】祝日一覧!$B$1:$B$23,$E595)</f>
        <v>0</v>
      </c>
      <c r="U595" s="1">
        <f>COUNTIF(【編集不可】祝日一覧!$B$1:$B$23,$Q595)</f>
        <v>0</v>
      </c>
      <c r="V595" s="1" t="str">
        <f ca="1">$B595&amp;"-"&amp;COUNTIF($B$13:INDIRECT("B"&amp;12+A595),B595)</f>
        <v>-0</v>
      </c>
    </row>
    <row r="596" spans="1:22" ht="21.95" customHeight="1" x14ac:dyDescent="0.25">
      <c r="A596" s="4">
        <v>584</v>
      </c>
      <c r="B596" s="9"/>
      <c r="C596" s="23"/>
      <c r="D596" s="12"/>
      <c r="E596" s="12"/>
      <c r="F596" s="3"/>
      <c r="G596" s="5" t="s">
        <v>38</v>
      </c>
      <c r="H596" s="21" t="str">
        <f t="shared" si="74"/>
        <v/>
      </c>
      <c r="I596" s="21" t="str">
        <f t="shared" si="76"/>
        <v/>
      </c>
      <c r="J596" s="21" t="s">
        <v>39</v>
      </c>
      <c r="K596" s="24"/>
      <c r="L596" s="21" t="str">
        <f t="shared" si="75"/>
        <v/>
      </c>
      <c r="M596" s="24"/>
      <c r="N596" s="24"/>
      <c r="O596" s="21" t="str">
        <f t="shared" si="73"/>
        <v/>
      </c>
      <c r="P596" s="21" t="str">
        <f t="shared" si="77"/>
        <v/>
      </c>
      <c r="Q596" s="18">
        <f t="shared" si="78"/>
        <v>1</v>
      </c>
      <c r="R596" s="1">
        <f t="shared" si="79"/>
        <v>7</v>
      </c>
      <c r="S596" s="1">
        <f t="shared" si="80"/>
        <v>1</v>
      </c>
      <c r="T596" s="1">
        <f>COUNTIF(【編集不可】祝日一覧!$B$1:$B$23,$E596)</f>
        <v>0</v>
      </c>
      <c r="U596" s="1">
        <f>COUNTIF(【編集不可】祝日一覧!$B$1:$B$23,$Q596)</f>
        <v>0</v>
      </c>
      <c r="V596" s="1" t="str">
        <f ca="1">$B596&amp;"-"&amp;COUNTIF($B$13:INDIRECT("B"&amp;12+A596),B596)</f>
        <v>-0</v>
      </c>
    </row>
    <row r="597" spans="1:22" ht="21.95" customHeight="1" x14ac:dyDescent="0.25">
      <c r="A597" s="4">
        <v>585</v>
      </c>
      <c r="B597" s="9"/>
      <c r="C597" s="23"/>
      <c r="D597" s="12"/>
      <c r="E597" s="12"/>
      <c r="F597" s="3"/>
      <c r="G597" s="5" t="s">
        <v>38</v>
      </c>
      <c r="H597" s="21" t="str">
        <f t="shared" si="74"/>
        <v/>
      </c>
      <c r="I597" s="21" t="str">
        <f t="shared" si="76"/>
        <v/>
      </c>
      <c r="J597" s="21" t="s">
        <v>39</v>
      </c>
      <c r="K597" s="24"/>
      <c r="L597" s="21" t="str">
        <f t="shared" si="75"/>
        <v/>
      </c>
      <c r="M597" s="24"/>
      <c r="N597" s="24"/>
      <c r="O597" s="21" t="str">
        <f t="shared" si="73"/>
        <v/>
      </c>
      <c r="P597" s="21" t="str">
        <f t="shared" si="77"/>
        <v/>
      </c>
      <c r="Q597" s="18">
        <f t="shared" si="78"/>
        <v>1</v>
      </c>
      <c r="R597" s="1">
        <f t="shared" si="79"/>
        <v>7</v>
      </c>
      <c r="S597" s="1">
        <f t="shared" si="80"/>
        <v>1</v>
      </c>
      <c r="T597" s="1">
        <f>COUNTIF(【編集不可】祝日一覧!$B$1:$B$23,$E597)</f>
        <v>0</v>
      </c>
      <c r="U597" s="1">
        <f>COUNTIF(【編集不可】祝日一覧!$B$1:$B$23,$Q597)</f>
        <v>0</v>
      </c>
      <c r="V597" s="1" t="str">
        <f ca="1">$B597&amp;"-"&amp;COUNTIF($B$13:INDIRECT("B"&amp;12+A597),B597)</f>
        <v>-0</v>
      </c>
    </row>
    <row r="598" spans="1:22" ht="21.95" customHeight="1" x14ac:dyDescent="0.25">
      <c r="A598" s="4">
        <v>586</v>
      </c>
      <c r="B598" s="9"/>
      <c r="C598" s="23"/>
      <c r="D598" s="12"/>
      <c r="E598" s="12"/>
      <c r="F598" s="3"/>
      <c r="G598" s="5" t="s">
        <v>38</v>
      </c>
      <c r="H598" s="21" t="str">
        <f t="shared" si="74"/>
        <v/>
      </c>
      <c r="I598" s="21" t="str">
        <f t="shared" si="76"/>
        <v/>
      </c>
      <c r="J598" s="21" t="s">
        <v>39</v>
      </c>
      <c r="K598" s="24"/>
      <c r="L598" s="21" t="str">
        <f t="shared" si="75"/>
        <v/>
      </c>
      <c r="M598" s="24"/>
      <c r="N598" s="24"/>
      <c r="O598" s="21" t="str">
        <f t="shared" si="73"/>
        <v/>
      </c>
      <c r="P598" s="21" t="str">
        <f t="shared" si="77"/>
        <v/>
      </c>
      <c r="Q598" s="18">
        <f t="shared" si="78"/>
        <v>1</v>
      </c>
      <c r="R598" s="1">
        <f t="shared" si="79"/>
        <v>7</v>
      </c>
      <c r="S598" s="1">
        <f t="shared" si="80"/>
        <v>1</v>
      </c>
      <c r="T598" s="1">
        <f>COUNTIF(【編集不可】祝日一覧!$B$1:$B$23,$E598)</f>
        <v>0</v>
      </c>
      <c r="U598" s="1">
        <f>COUNTIF(【編集不可】祝日一覧!$B$1:$B$23,$Q598)</f>
        <v>0</v>
      </c>
      <c r="V598" s="1" t="str">
        <f ca="1">$B598&amp;"-"&amp;COUNTIF($B$13:INDIRECT("B"&amp;12+A598),B598)</f>
        <v>-0</v>
      </c>
    </row>
    <row r="599" spans="1:22" ht="21.95" customHeight="1" x14ac:dyDescent="0.25">
      <c r="A599" s="4">
        <v>587</v>
      </c>
      <c r="B599" s="9"/>
      <c r="C599" s="23"/>
      <c r="D599" s="12"/>
      <c r="E599" s="12"/>
      <c r="F599" s="3"/>
      <c r="G599" s="5" t="s">
        <v>38</v>
      </c>
      <c r="H599" s="21" t="str">
        <f t="shared" si="74"/>
        <v/>
      </c>
      <c r="I599" s="21" t="str">
        <f t="shared" si="76"/>
        <v/>
      </c>
      <c r="J599" s="21" t="s">
        <v>39</v>
      </c>
      <c r="K599" s="24"/>
      <c r="L599" s="21" t="str">
        <f t="shared" si="75"/>
        <v/>
      </c>
      <c r="M599" s="24"/>
      <c r="N599" s="24"/>
      <c r="O599" s="21" t="str">
        <f t="shared" si="73"/>
        <v/>
      </c>
      <c r="P599" s="21" t="str">
        <f t="shared" si="77"/>
        <v/>
      </c>
      <c r="Q599" s="18">
        <f t="shared" si="78"/>
        <v>1</v>
      </c>
      <c r="R599" s="1">
        <f t="shared" si="79"/>
        <v>7</v>
      </c>
      <c r="S599" s="1">
        <f t="shared" si="80"/>
        <v>1</v>
      </c>
      <c r="T599" s="1">
        <f>COUNTIF(【編集不可】祝日一覧!$B$1:$B$23,$E599)</f>
        <v>0</v>
      </c>
      <c r="U599" s="1">
        <f>COUNTIF(【編集不可】祝日一覧!$B$1:$B$23,$Q599)</f>
        <v>0</v>
      </c>
      <c r="V599" s="1" t="str">
        <f ca="1">$B599&amp;"-"&amp;COUNTIF($B$13:INDIRECT("B"&amp;12+A599),B599)</f>
        <v>-0</v>
      </c>
    </row>
    <row r="600" spans="1:22" ht="21.95" customHeight="1" x14ac:dyDescent="0.25">
      <c r="A600" s="4">
        <v>588</v>
      </c>
      <c r="B600" s="9"/>
      <c r="C600" s="23"/>
      <c r="D600" s="12"/>
      <c r="E600" s="12"/>
      <c r="F600" s="3"/>
      <c r="G600" s="5" t="s">
        <v>38</v>
      </c>
      <c r="H600" s="21" t="str">
        <f t="shared" si="74"/>
        <v/>
      </c>
      <c r="I600" s="21" t="str">
        <f t="shared" si="76"/>
        <v/>
      </c>
      <c r="J600" s="21" t="s">
        <v>39</v>
      </c>
      <c r="K600" s="24"/>
      <c r="L600" s="21" t="str">
        <f t="shared" si="75"/>
        <v/>
      </c>
      <c r="M600" s="24"/>
      <c r="N600" s="24"/>
      <c r="O600" s="21" t="str">
        <f t="shared" si="73"/>
        <v/>
      </c>
      <c r="P600" s="21" t="str">
        <f t="shared" si="77"/>
        <v/>
      </c>
      <c r="Q600" s="18">
        <f t="shared" si="78"/>
        <v>1</v>
      </c>
      <c r="R600" s="1">
        <f t="shared" si="79"/>
        <v>7</v>
      </c>
      <c r="S600" s="1">
        <f t="shared" si="80"/>
        <v>1</v>
      </c>
      <c r="T600" s="1">
        <f>COUNTIF(【編集不可】祝日一覧!$B$1:$B$23,$E600)</f>
        <v>0</v>
      </c>
      <c r="U600" s="1">
        <f>COUNTIF(【編集不可】祝日一覧!$B$1:$B$23,$Q600)</f>
        <v>0</v>
      </c>
      <c r="V600" s="1" t="str">
        <f ca="1">$B600&amp;"-"&amp;COUNTIF($B$13:INDIRECT("B"&amp;12+A600),B600)</f>
        <v>-0</v>
      </c>
    </row>
    <row r="601" spans="1:22" ht="21.95" customHeight="1" x14ac:dyDescent="0.25">
      <c r="A601" s="4">
        <v>589</v>
      </c>
      <c r="B601" s="9"/>
      <c r="C601" s="23"/>
      <c r="D601" s="12"/>
      <c r="E601" s="12"/>
      <c r="F601" s="3"/>
      <c r="G601" s="5" t="s">
        <v>38</v>
      </c>
      <c r="H601" s="21" t="str">
        <f t="shared" si="74"/>
        <v/>
      </c>
      <c r="I601" s="21" t="str">
        <f t="shared" si="76"/>
        <v/>
      </c>
      <c r="J601" s="21" t="s">
        <v>39</v>
      </c>
      <c r="K601" s="24"/>
      <c r="L601" s="21" t="str">
        <f t="shared" si="75"/>
        <v/>
      </c>
      <c r="M601" s="24"/>
      <c r="N601" s="24"/>
      <c r="O601" s="21" t="str">
        <f t="shared" si="73"/>
        <v/>
      </c>
      <c r="P601" s="21" t="str">
        <f t="shared" si="77"/>
        <v/>
      </c>
      <c r="Q601" s="18">
        <f t="shared" si="78"/>
        <v>1</v>
      </c>
      <c r="R601" s="1">
        <f t="shared" si="79"/>
        <v>7</v>
      </c>
      <c r="S601" s="1">
        <f t="shared" si="80"/>
        <v>1</v>
      </c>
      <c r="T601" s="1">
        <f>COUNTIF(【編集不可】祝日一覧!$B$1:$B$23,$E601)</f>
        <v>0</v>
      </c>
      <c r="U601" s="1">
        <f>COUNTIF(【編集不可】祝日一覧!$B$1:$B$23,$Q601)</f>
        <v>0</v>
      </c>
      <c r="V601" s="1" t="str">
        <f ca="1">$B601&amp;"-"&amp;COUNTIF($B$13:INDIRECT("B"&amp;12+A601),B601)</f>
        <v>-0</v>
      </c>
    </row>
    <row r="602" spans="1:22" ht="21.95" customHeight="1" x14ac:dyDescent="0.25">
      <c r="A602" s="4">
        <v>590</v>
      </c>
      <c r="B602" s="9"/>
      <c r="C602" s="23"/>
      <c r="D602" s="12"/>
      <c r="E602" s="12"/>
      <c r="F602" s="3"/>
      <c r="G602" s="5" t="s">
        <v>38</v>
      </c>
      <c r="H602" s="21" t="str">
        <f t="shared" si="74"/>
        <v/>
      </c>
      <c r="I602" s="21" t="str">
        <f t="shared" si="76"/>
        <v/>
      </c>
      <c r="J602" s="21" t="s">
        <v>39</v>
      </c>
      <c r="K602" s="24"/>
      <c r="L602" s="21" t="str">
        <f t="shared" si="75"/>
        <v/>
      </c>
      <c r="M602" s="24"/>
      <c r="N602" s="24"/>
      <c r="O602" s="21" t="str">
        <f t="shared" si="73"/>
        <v/>
      </c>
      <c r="P602" s="21" t="str">
        <f t="shared" si="77"/>
        <v/>
      </c>
      <c r="Q602" s="18">
        <f t="shared" si="78"/>
        <v>1</v>
      </c>
      <c r="R602" s="1">
        <f t="shared" si="79"/>
        <v>7</v>
      </c>
      <c r="S602" s="1">
        <f t="shared" si="80"/>
        <v>1</v>
      </c>
      <c r="T602" s="1">
        <f>COUNTIF(【編集不可】祝日一覧!$B$1:$B$23,$E602)</f>
        <v>0</v>
      </c>
      <c r="U602" s="1">
        <f>COUNTIF(【編集不可】祝日一覧!$B$1:$B$23,$Q602)</f>
        <v>0</v>
      </c>
      <c r="V602" s="1" t="str">
        <f ca="1">$B602&amp;"-"&amp;COUNTIF($B$13:INDIRECT("B"&amp;12+A602),B602)</f>
        <v>-0</v>
      </c>
    </row>
    <row r="603" spans="1:22" ht="21.95" customHeight="1" x14ac:dyDescent="0.25">
      <c r="A603" s="4">
        <v>591</v>
      </c>
      <c r="B603" s="9"/>
      <c r="C603" s="23"/>
      <c r="D603" s="12"/>
      <c r="E603" s="12"/>
      <c r="F603" s="3"/>
      <c r="G603" s="5" t="s">
        <v>38</v>
      </c>
      <c r="H603" s="21" t="str">
        <f t="shared" si="74"/>
        <v/>
      </c>
      <c r="I603" s="21" t="str">
        <f t="shared" si="76"/>
        <v/>
      </c>
      <c r="J603" s="21" t="s">
        <v>39</v>
      </c>
      <c r="K603" s="24"/>
      <c r="L603" s="21" t="str">
        <f t="shared" si="75"/>
        <v/>
      </c>
      <c r="M603" s="24"/>
      <c r="N603" s="24"/>
      <c r="O603" s="21" t="str">
        <f t="shared" si="73"/>
        <v/>
      </c>
      <c r="P603" s="21" t="str">
        <f t="shared" si="77"/>
        <v/>
      </c>
      <c r="Q603" s="18">
        <f t="shared" si="78"/>
        <v>1</v>
      </c>
      <c r="R603" s="1">
        <f t="shared" si="79"/>
        <v>7</v>
      </c>
      <c r="S603" s="1">
        <f t="shared" si="80"/>
        <v>1</v>
      </c>
      <c r="T603" s="1">
        <f>COUNTIF(【編集不可】祝日一覧!$B$1:$B$23,$E603)</f>
        <v>0</v>
      </c>
      <c r="U603" s="1">
        <f>COUNTIF(【編集不可】祝日一覧!$B$1:$B$23,$Q603)</f>
        <v>0</v>
      </c>
      <c r="V603" s="1" t="str">
        <f ca="1">$B603&amp;"-"&amp;COUNTIF($B$13:INDIRECT("B"&amp;12+A603),B603)</f>
        <v>-0</v>
      </c>
    </row>
    <row r="604" spans="1:22" ht="21.95" customHeight="1" x14ac:dyDescent="0.25">
      <c r="A604" s="4">
        <v>592</v>
      </c>
      <c r="B604" s="9"/>
      <c r="C604" s="23"/>
      <c r="D604" s="12"/>
      <c r="E604" s="12"/>
      <c r="F604" s="3"/>
      <c r="G604" s="5" t="s">
        <v>38</v>
      </c>
      <c r="H604" s="21" t="str">
        <f t="shared" si="74"/>
        <v/>
      </c>
      <c r="I604" s="21" t="str">
        <f t="shared" si="76"/>
        <v/>
      </c>
      <c r="J604" s="21" t="s">
        <v>39</v>
      </c>
      <c r="K604" s="24"/>
      <c r="L604" s="21" t="str">
        <f t="shared" si="75"/>
        <v/>
      </c>
      <c r="M604" s="24"/>
      <c r="N604" s="24"/>
      <c r="O604" s="21" t="str">
        <f t="shared" si="73"/>
        <v/>
      </c>
      <c r="P604" s="21" t="str">
        <f t="shared" si="77"/>
        <v/>
      </c>
      <c r="Q604" s="18">
        <f t="shared" si="78"/>
        <v>1</v>
      </c>
      <c r="R604" s="1">
        <f t="shared" si="79"/>
        <v>7</v>
      </c>
      <c r="S604" s="1">
        <f t="shared" si="80"/>
        <v>1</v>
      </c>
      <c r="T604" s="1">
        <f>COUNTIF(【編集不可】祝日一覧!$B$1:$B$23,$E604)</f>
        <v>0</v>
      </c>
      <c r="U604" s="1">
        <f>COUNTIF(【編集不可】祝日一覧!$B$1:$B$23,$Q604)</f>
        <v>0</v>
      </c>
      <c r="V604" s="1" t="str">
        <f ca="1">$B604&amp;"-"&amp;COUNTIF($B$13:INDIRECT("B"&amp;12+A604),B604)</f>
        <v>-0</v>
      </c>
    </row>
    <row r="605" spans="1:22" ht="21.95" customHeight="1" x14ac:dyDescent="0.25">
      <c r="A605" s="4">
        <v>593</v>
      </c>
      <c r="B605" s="9"/>
      <c r="C605" s="23"/>
      <c r="D605" s="12"/>
      <c r="E605" s="12"/>
      <c r="F605" s="3"/>
      <c r="G605" s="5" t="s">
        <v>38</v>
      </c>
      <c r="H605" s="21" t="str">
        <f t="shared" si="74"/>
        <v/>
      </c>
      <c r="I605" s="21" t="str">
        <f t="shared" si="76"/>
        <v/>
      </c>
      <c r="J605" s="21" t="s">
        <v>39</v>
      </c>
      <c r="K605" s="24"/>
      <c r="L605" s="21" t="str">
        <f t="shared" si="75"/>
        <v/>
      </c>
      <c r="M605" s="24"/>
      <c r="N605" s="24"/>
      <c r="O605" s="21" t="str">
        <f t="shared" si="73"/>
        <v/>
      </c>
      <c r="P605" s="21" t="str">
        <f t="shared" si="77"/>
        <v/>
      </c>
      <c r="Q605" s="18">
        <f t="shared" si="78"/>
        <v>1</v>
      </c>
      <c r="R605" s="1">
        <f t="shared" si="79"/>
        <v>7</v>
      </c>
      <c r="S605" s="1">
        <f t="shared" si="80"/>
        <v>1</v>
      </c>
      <c r="T605" s="1">
        <f>COUNTIF(【編集不可】祝日一覧!$B$1:$B$23,$E605)</f>
        <v>0</v>
      </c>
      <c r="U605" s="1">
        <f>COUNTIF(【編集不可】祝日一覧!$B$1:$B$23,$Q605)</f>
        <v>0</v>
      </c>
      <c r="V605" s="1" t="str">
        <f ca="1">$B605&amp;"-"&amp;COUNTIF($B$13:INDIRECT("B"&amp;12+A605),B605)</f>
        <v>-0</v>
      </c>
    </row>
    <row r="606" spans="1:22" ht="21.95" customHeight="1" x14ac:dyDescent="0.25">
      <c r="A606" s="4">
        <v>594</v>
      </c>
      <c r="B606" s="9"/>
      <c r="C606" s="23"/>
      <c r="D606" s="12"/>
      <c r="E606" s="12"/>
      <c r="F606" s="3"/>
      <c r="G606" s="5" t="s">
        <v>38</v>
      </c>
      <c r="H606" s="21" t="str">
        <f t="shared" si="74"/>
        <v/>
      </c>
      <c r="I606" s="21" t="str">
        <f t="shared" si="76"/>
        <v/>
      </c>
      <c r="J606" s="21" t="s">
        <v>39</v>
      </c>
      <c r="K606" s="24"/>
      <c r="L606" s="21" t="str">
        <f t="shared" si="75"/>
        <v/>
      </c>
      <c r="M606" s="24"/>
      <c r="N606" s="24"/>
      <c r="O606" s="21" t="str">
        <f t="shared" si="73"/>
        <v/>
      </c>
      <c r="P606" s="21" t="str">
        <f t="shared" si="77"/>
        <v/>
      </c>
      <c r="Q606" s="18">
        <f t="shared" si="78"/>
        <v>1</v>
      </c>
      <c r="R606" s="1">
        <f t="shared" si="79"/>
        <v>7</v>
      </c>
      <c r="S606" s="1">
        <f t="shared" si="80"/>
        <v>1</v>
      </c>
      <c r="T606" s="1">
        <f>COUNTIF(【編集不可】祝日一覧!$B$1:$B$23,$E606)</f>
        <v>0</v>
      </c>
      <c r="U606" s="1">
        <f>COUNTIF(【編集不可】祝日一覧!$B$1:$B$23,$Q606)</f>
        <v>0</v>
      </c>
      <c r="V606" s="1" t="str">
        <f ca="1">$B606&amp;"-"&amp;COUNTIF($B$13:INDIRECT("B"&amp;12+A606),B606)</f>
        <v>-0</v>
      </c>
    </row>
    <row r="607" spans="1:22" ht="21.95" customHeight="1" x14ac:dyDescent="0.25">
      <c r="A607" s="4">
        <v>595</v>
      </c>
      <c r="B607" s="9"/>
      <c r="C607" s="23"/>
      <c r="D607" s="12"/>
      <c r="E607" s="12"/>
      <c r="F607" s="3"/>
      <c r="G607" s="5" t="s">
        <v>38</v>
      </c>
      <c r="H607" s="21" t="str">
        <f t="shared" si="74"/>
        <v/>
      </c>
      <c r="I607" s="21" t="str">
        <f t="shared" si="76"/>
        <v/>
      </c>
      <c r="J607" s="21" t="s">
        <v>39</v>
      </c>
      <c r="K607" s="24"/>
      <c r="L607" s="21" t="str">
        <f t="shared" si="75"/>
        <v/>
      </c>
      <c r="M607" s="24"/>
      <c r="N607" s="24"/>
      <c r="O607" s="21" t="str">
        <f t="shared" si="73"/>
        <v/>
      </c>
      <c r="P607" s="21" t="str">
        <f t="shared" si="77"/>
        <v/>
      </c>
      <c r="Q607" s="18">
        <f t="shared" si="78"/>
        <v>1</v>
      </c>
      <c r="R607" s="1">
        <f t="shared" si="79"/>
        <v>7</v>
      </c>
      <c r="S607" s="1">
        <f t="shared" si="80"/>
        <v>1</v>
      </c>
      <c r="T607" s="1">
        <f>COUNTIF(【編集不可】祝日一覧!$B$1:$B$23,$E607)</f>
        <v>0</v>
      </c>
      <c r="U607" s="1">
        <f>COUNTIF(【編集不可】祝日一覧!$B$1:$B$23,$Q607)</f>
        <v>0</v>
      </c>
      <c r="V607" s="1" t="str">
        <f ca="1">$B607&amp;"-"&amp;COUNTIF($B$13:INDIRECT("B"&amp;12+A607),B607)</f>
        <v>-0</v>
      </c>
    </row>
    <row r="608" spans="1:22" ht="21.95" customHeight="1" x14ac:dyDescent="0.25">
      <c r="A608" s="4">
        <v>596</v>
      </c>
      <c r="B608" s="9"/>
      <c r="C608" s="23"/>
      <c r="D608" s="12"/>
      <c r="E608" s="12"/>
      <c r="F608" s="3"/>
      <c r="G608" s="5" t="s">
        <v>38</v>
      </c>
      <c r="H608" s="21" t="str">
        <f t="shared" si="74"/>
        <v/>
      </c>
      <c r="I608" s="21" t="str">
        <f t="shared" si="76"/>
        <v/>
      </c>
      <c r="J608" s="21" t="s">
        <v>39</v>
      </c>
      <c r="K608" s="24"/>
      <c r="L608" s="21" t="str">
        <f t="shared" si="75"/>
        <v/>
      </c>
      <c r="M608" s="24"/>
      <c r="N608" s="24"/>
      <c r="O608" s="21" t="str">
        <f t="shared" si="73"/>
        <v/>
      </c>
      <c r="P608" s="21" t="str">
        <f t="shared" si="77"/>
        <v/>
      </c>
      <c r="Q608" s="18">
        <f t="shared" si="78"/>
        <v>1</v>
      </c>
      <c r="R608" s="1">
        <f t="shared" si="79"/>
        <v>7</v>
      </c>
      <c r="S608" s="1">
        <f t="shared" si="80"/>
        <v>1</v>
      </c>
      <c r="T608" s="1">
        <f>COUNTIF(【編集不可】祝日一覧!$B$1:$B$23,$E608)</f>
        <v>0</v>
      </c>
      <c r="U608" s="1">
        <f>COUNTIF(【編集不可】祝日一覧!$B$1:$B$23,$Q608)</f>
        <v>0</v>
      </c>
      <c r="V608" s="1" t="str">
        <f ca="1">$B608&amp;"-"&amp;COUNTIF($B$13:INDIRECT("B"&amp;12+A608),B608)</f>
        <v>-0</v>
      </c>
    </row>
    <row r="609" spans="1:22" ht="21.95" customHeight="1" x14ac:dyDescent="0.25">
      <c r="A609" s="4">
        <v>597</v>
      </c>
      <c r="B609" s="9"/>
      <c r="C609" s="23"/>
      <c r="D609" s="12"/>
      <c r="E609" s="12"/>
      <c r="F609" s="3"/>
      <c r="G609" s="5" t="s">
        <v>38</v>
      </c>
      <c r="H609" s="21" t="str">
        <f t="shared" si="74"/>
        <v/>
      </c>
      <c r="I609" s="21" t="str">
        <f t="shared" si="76"/>
        <v/>
      </c>
      <c r="J609" s="21" t="s">
        <v>39</v>
      </c>
      <c r="K609" s="24"/>
      <c r="L609" s="21" t="str">
        <f t="shared" si="75"/>
        <v/>
      </c>
      <c r="M609" s="24"/>
      <c r="N609" s="24"/>
      <c r="O609" s="21" t="str">
        <f t="shared" si="73"/>
        <v/>
      </c>
      <c r="P609" s="21" t="str">
        <f t="shared" si="77"/>
        <v/>
      </c>
      <c r="Q609" s="18">
        <f t="shared" si="78"/>
        <v>1</v>
      </c>
      <c r="R609" s="1">
        <f t="shared" si="79"/>
        <v>7</v>
      </c>
      <c r="S609" s="1">
        <f t="shared" si="80"/>
        <v>1</v>
      </c>
      <c r="T609" s="1">
        <f>COUNTIF(【編集不可】祝日一覧!$B$1:$B$23,$E609)</f>
        <v>0</v>
      </c>
      <c r="U609" s="1">
        <f>COUNTIF(【編集不可】祝日一覧!$B$1:$B$23,$Q609)</f>
        <v>0</v>
      </c>
      <c r="V609" s="1" t="str">
        <f ca="1">$B609&amp;"-"&amp;COUNTIF($B$13:INDIRECT("B"&amp;12+A609),B609)</f>
        <v>-0</v>
      </c>
    </row>
    <row r="610" spans="1:22" ht="21.95" customHeight="1" x14ac:dyDescent="0.25">
      <c r="A610" s="4">
        <v>598</v>
      </c>
      <c r="B610" s="9"/>
      <c r="C610" s="23"/>
      <c r="D610" s="12"/>
      <c r="E610" s="12"/>
      <c r="F610" s="3"/>
      <c r="G610" s="5" t="s">
        <v>38</v>
      </c>
      <c r="H610" s="21" t="str">
        <f t="shared" si="74"/>
        <v/>
      </c>
      <c r="I610" s="21" t="str">
        <f t="shared" si="76"/>
        <v/>
      </c>
      <c r="J610" s="21" t="s">
        <v>39</v>
      </c>
      <c r="K610" s="24"/>
      <c r="L610" s="21" t="str">
        <f t="shared" si="75"/>
        <v/>
      </c>
      <c r="M610" s="24"/>
      <c r="N610" s="24"/>
      <c r="O610" s="21" t="str">
        <f t="shared" si="73"/>
        <v/>
      </c>
      <c r="P610" s="21" t="str">
        <f t="shared" si="77"/>
        <v/>
      </c>
      <c r="Q610" s="18">
        <f t="shared" si="78"/>
        <v>1</v>
      </c>
      <c r="R610" s="1">
        <f t="shared" si="79"/>
        <v>7</v>
      </c>
      <c r="S610" s="1">
        <f t="shared" si="80"/>
        <v>1</v>
      </c>
      <c r="T610" s="1">
        <f>COUNTIF(【編集不可】祝日一覧!$B$1:$B$23,$E610)</f>
        <v>0</v>
      </c>
      <c r="U610" s="1">
        <f>COUNTIF(【編集不可】祝日一覧!$B$1:$B$23,$Q610)</f>
        <v>0</v>
      </c>
      <c r="V610" s="1" t="str">
        <f ca="1">$B610&amp;"-"&amp;COUNTIF($B$13:INDIRECT("B"&amp;12+A610),B610)</f>
        <v>-0</v>
      </c>
    </row>
    <row r="611" spans="1:22" ht="21.95" customHeight="1" x14ac:dyDescent="0.25">
      <c r="A611" s="4">
        <v>599</v>
      </c>
      <c r="B611" s="9"/>
      <c r="C611" s="23"/>
      <c r="D611" s="12"/>
      <c r="E611" s="12"/>
      <c r="F611" s="3"/>
      <c r="G611" s="5" t="s">
        <v>38</v>
      </c>
      <c r="H611" s="21" t="str">
        <f t="shared" si="74"/>
        <v/>
      </c>
      <c r="I611" s="21" t="str">
        <f t="shared" si="76"/>
        <v/>
      </c>
      <c r="J611" s="21" t="s">
        <v>39</v>
      </c>
      <c r="K611" s="24"/>
      <c r="L611" s="21" t="str">
        <f t="shared" si="75"/>
        <v/>
      </c>
      <c r="M611" s="24"/>
      <c r="N611" s="24"/>
      <c r="O611" s="21" t="str">
        <f t="shared" si="73"/>
        <v/>
      </c>
      <c r="P611" s="21" t="str">
        <f t="shared" si="77"/>
        <v/>
      </c>
      <c r="Q611" s="18">
        <f t="shared" si="78"/>
        <v>1</v>
      </c>
      <c r="R611" s="1">
        <f t="shared" si="79"/>
        <v>7</v>
      </c>
      <c r="S611" s="1">
        <f t="shared" si="80"/>
        <v>1</v>
      </c>
      <c r="T611" s="1">
        <f>COUNTIF(【編集不可】祝日一覧!$B$1:$B$23,$E611)</f>
        <v>0</v>
      </c>
      <c r="U611" s="1">
        <f>COUNTIF(【編集不可】祝日一覧!$B$1:$B$23,$Q611)</f>
        <v>0</v>
      </c>
      <c r="V611" s="1" t="str">
        <f ca="1">$B611&amp;"-"&amp;COUNTIF($B$13:INDIRECT("B"&amp;12+A611),B611)</f>
        <v>-0</v>
      </c>
    </row>
    <row r="612" spans="1:22" ht="21.95" customHeight="1" x14ac:dyDescent="0.25">
      <c r="A612" s="4">
        <v>600</v>
      </c>
      <c r="B612" s="9"/>
      <c r="C612" s="23"/>
      <c r="D612" s="12"/>
      <c r="E612" s="12"/>
      <c r="F612" s="3"/>
      <c r="G612" s="5" t="s">
        <v>38</v>
      </c>
      <c r="H612" s="21" t="str">
        <f t="shared" si="74"/>
        <v/>
      </c>
      <c r="I612" s="21" t="str">
        <f t="shared" si="76"/>
        <v/>
      </c>
      <c r="J612" s="21" t="s">
        <v>39</v>
      </c>
      <c r="K612" s="24"/>
      <c r="L612" s="21" t="str">
        <f t="shared" si="75"/>
        <v/>
      </c>
      <c r="M612" s="24"/>
      <c r="N612" s="24"/>
      <c r="O612" s="21" t="str">
        <f t="shared" si="73"/>
        <v/>
      </c>
      <c r="P612" s="21" t="str">
        <f t="shared" si="77"/>
        <v/>
      </c>
      <c r="Q612" s="18">
        <f t="shared" si="78"/>
        <v>1</v>
      </c>
      <c r="R612" s="1">
        <f t="shared" si="79"/>
        <v>7</v>
      </c>
      <c r="S612" s="1">
        <f t="shared" si="80"/>
        <v>1</v>
      </c>
      <c r="T612" s="1">
        <f>COUNTIF(【編集不可】祝日一覧!$B$1:$B$23,$E612)</f>
        <v>0</v>
      </c>
      <c r="U612" s="1">
        <f>COUNTIF(【編集不可】祝日一覧!$B$1:$B$23,$Q612)</f>
        <v>0</v>
      </c>
      <c r="V612" s="1" t="str">
        <f ca="1">$B612&amp;"-"&amp;COUNTIF($B$13:INDIRECT("B"&amp;12+A612),B612)</f>
        <v>-0</v>
      </c>
    </row>
    <row r="613" spans="1:22" ht="21.95" customHeight="1" x14ac:dyDescent="0.25">
      <c r="A613" s="4">
        <v>601</v>
      </c>
      <c r="B613" s="9"/>
      <c r="C613" s="23"/>
      <c r="D613" s="12"/>
      <c r="E613" s="12"/>
      <c r="F613" s="3"/>
      <c r="G613" s="5" t="s">
        <v>38</v>
      </c>
      <c r="H613" s="21" t="str">
        <f t="shared" si="74"/>
        <v/>
      </c>
      <c r="I613" s="21" t="str">
        <f t="shared" si="76"/>
        <v/>
      </c>
      <c r="J613" s="21" t="s">
        <v>39</v>
      </c>
      <c r="K613" s="24"/>
      <c r="L613" s="21" t="str">
        <f t="shared" si="75"/>
        <v/>
      </c>
      <c r="M613" s="24"/>
      <c r="N613" s="24"/>
      <c r="O613" s="21" t="str">
        <f t="shared" si="73"/>
        <v/>
      </c>
      <c r="P613" s="21" t="str">
        <f t="shared" si="77"/>
        <v/>
      </c>
      <c r="Q613" s="18">
        <f t="shared" si="78"/>
        <v>1</v>
      </c>
      <c r="R613" s="1">
        <f t="shared" si="79"/>
        <v>7</v>
      </c>
      <c r="S613" s="1">
        <f t="shared" si="80"/>
        <v>1</v>
      </c>
      <c r="T613" s="1">
        <f>COUNTIF(【編集不可】祝日一覧!$B$1:$B$23,$E613)</f>
        <v>0</v>
      </c>
      <c r="U613" s="1">
        <f>COUNTIF(【編集不可】祝日一覧!$B$1:$B$23,$Q613)</f>
        <v>0</v>
      </c>
      <c r="V613" s="1" t="str">
        <f ca="1">$B613&amp;"-"&amp;COUNTIF($B$13:INDIRECT("B"&amp;12+A613),B613)</f>
        <v>-0</v>
      </c>
    </row>
    <row r="614" spans="1:22" ht="21.95" customHeight="1" x14ac:dyDescent="0.25">
      <c r="A614" s="4">
        <v>602</v>
      </c>
      <c r="B614" s="9"/>
      <c r="C614" s="23"/>
      <c r="D614" s="12"/>
      <c r="E614" s="12"/>
      <c r="F614" s="3"/>
      <c r="G614" s="5" t="s">
        <v>38</v>
      </c>
      <c r="H614" s="21" t="str">
        <f t="shared" si="74"/>
        <v/>
      </c>
      <c r="I614" s="21" t="str">
        <f t="shared" si="76"/>
        <v/>
      </c>
      <c r="J614" s="21" t="s">
        <v>39</v>
      </c>
      <c r="K614" s="24"/>
      <c r="L614" s="21" t="str">
        <f t="shared" si="75"/>
        <v/>
      </c>
      <c r="M614" s="24"/>
      <c r="N614" s="24"/>
      <c r="O614" s="21" t="str">
        <f t="shared" si="73"/>
        <v/>
      </c>
      <c r="P614" s="21" t="str">
        <f t="shared" si="77"/>
        <v/>
      </c>
      <c r="Q614" s="18">
        <f t="shared" si="78"/>
        <v>1</v>
      </c>
      <c r="R614" s="1">
        <f t="shared" si="79"/>
        <v>7</v>
      </c>
      <c r="S614" s="1">
        <f t="shared" si="80"/>
        <v>1</v>
      </c>
      <c r="T614" s="1">
        <f>COUNTIF(【編集不可】祝日一覧!$B$1:$B$23,$E614)</f>
        <v>0</v>
      </c>
      <c r="U614" s="1">
        <f>COUNTIF(【編集不可】祝日一覧!$B$1:$B$23,$Q614)</f>
        <v>0</v>
      </c>
      <c r="V614" s="1" t="str">
        <f ca="1">$B614&amp;"-"&amp;COUNTIF($B$13:INDIRECT("B"&amp;12+A614),B614)</f>
        <v>-0</v>
      </c>
    </row>
    <row r="615" spans="1:22" ht="21.95" customHeight="1" x14ac:dyDescent="0.25">
      <c r="A615" s="4">
        <v>603</v>
      </c>
      <c r="B615" s="9"/>
      <c r="C615" s="23"/>
      <c r="D615" s="12"/>
      <c r="E615" s="12"/>
      <c r="F615" s="3"/>
      <c r="G615" s="5" t="s">
        <v>38</v>
      </c>
      <c r="H615" s="21" t="str">
        <f t="shared" si="74"/>
        <v/>
      </c>
      <c r="I615" s="21" t="str">
        <f t="shared" si="76"/>
        <v/>
      </c>
      <c r="J615" s="21" t="s">
        <v>39</v>
      </c>
      <c r="K615" s="24"/>
      <c r="L615" s="21" t="str">
        <f t="shared" si="75"/>
        <v/>
      </c>
      <c r="M615" s="24"/>
      <c r="N615" s="24"/>
      <c r="O615" s="21" t="str">
        <f t="shared" si="73"/>
        <v/>
      </c>
      <c r="P615" s="21" t="str">
        <f t="shared" si="77"/>
        <v/>
      </c>
      <c r="Q615" s="18">
        <f t="shared" si="78"/>
        <v>1</v>
      </c>
      <c r="R615" s="1">
        <f t="shared" si="79"/>
        <v>7</v>
      </c>
      <c r="S615" s="1">
        <f t="shared" si="80"/>
        <v>1</v>
      </c>
      <c r="T615" s="1">
        <f>COUNTIF(【編集不可】祝日一覧!$B$1:$B$23,$E615)</f>
        <v>0</v>
      </c>
      <c r="U615" s="1">
        <f>COUNTIF(【編集不可】祝日一覧!$B$1:$B$23,$Q615)</f>
        <v>0</v>
      </c>
      <c r="V615" s="1" t="str">
        <f ca="1">$B615&amp;"-"&amp;COUNTIF($B$13:INDIRECT("B"&amp;12+A615),B615)</f>
        <v>-0</v>
      </c>
    </row>
    <row r="616" spans="1:22" ht="21.95" customHeight="1" x14ac:dyDescent="0.25">
      <c r="A616" s="4">
        <v>604</v>
      </c>
      <c r="B616" s="9"/>
      <c r="C616" s="23"/>
      <c r="D616" s="12"/>
      <c r="E616" s="12"/>
      <c r="F616" s="3"/>
      <c r="G616" s="5" t="s">
        <v>38</v>
      </c>
      <c r="H616" s="21" t="str">
        <f t="shared" si="74"/>
        <v/>
      </c>
      <c r="I616" s="21" t="str">
        <f t="shared" si="76"/>
        <v/>
      </c>
      <c r="J616" s="21" t="s">
        <v>39</v>
      </c>
      <c r="K616" s="24"/>
      <c r="L616" s="21" t="str">
        <f t="shared" si="75"/>
        <v/>
      </c>
      <c r="M616" s="24"/>
      <c r="N616" s="24"/>
      <c r="O616" s="21" t="str">
        <f t="shared" si="73"/>
        <v/>
      </c>
      <c r="P616" s="21" t="str">
        <f t="shared" si="77"/>
        <v/>
      </c>
      <c r="Q616" s="18">
        <f t="shared" si="78"/>
        <v>1</v>
      </c>
      <c r="R616" s="1">
        <f t="shared" si="79"/>
        <v>7</v>
      </c>
      <c r="S616" s="1">
        <f t="shared" si="80"/>
        <v>1</v>
      </c>
      <c r="T616" s="1">
        <f>COUNTIF(【編集不可】祝日一覧!$B$1:$B$23,$E616)</f>
        <v>0</v>
      </c>
      <c r="U616" s="1">
        <f>COUNTIF(【編集不可】祝日一覧!$B$1:$B$23,$Q616)</f>
        <v>0</v>
      </c>
      <c r="V616" s="1" t="str">
        <f ca="1">$B616&amp;"-"&amp;COUNTIF($B$13:INDIRECT("B"&amp;12+A616),B616)</f>
        <v>-0</v>
      </c>
    </row>
    <row r="617" spans="1:22" ht="21.95" customHeight="1" x14ac:dyDescent="0.25">
      <c r="A617" s="4">
        <v>605</v>
      </c>
      <c r="B617" s="9"/>
      <c r="C617" s="23"/>
      <c r="D617" s="12"/>
      <c r="E617" s="12"/>
      <c r="F617" s="3"/>
      <c r="G617" s="5" t="s">
        <v>38</v>
      </c>
      <c r="H617" s="21" t="str">
        <f t="shared" si="74"/>
        <v/>
      </c>
      <c r="I617" s="21" t="str">
        <f t="shared" si="76"/>
        <v/>
      </c>
      <c r="J617" s="21" t="s">
        <v>39</v>
      </c>
      <c r="K617" s="24"/>
      <c r="L617" s="21" t="str">
        <f t="shared" si="75"/>
        <v/>
      </c>
      <c r="M617" s="24"/>
      <c r="N617" s="24"/>
      <c r="O617" s="21" t="str">
        <f t="shared" si="73"/>
        <v/>
      </c>
      <c r="P617" s="21" t="str">
        <f t="shared" si="77"/>
        <v/>
      </c>
      <c r="Q617" s="18">
        <f t="shared" si="78"/>
        <v>1</v>
      </c>
      <c r="R617" s="1">
        <f t="shared" si="79"/>
        <v>7</v>
      </c>
      <c r="S617" s="1">
        <f t="shared" si="80"/>
        <v>1</v>
      </c>
      <c r="T617" s="1">
        <f>COUNTIF(【編集不可】祝日一覧!$B$1:$B$23,$E617)</f>
        <v>0</v>
      </c>
      <c r="U617" s="1">
        <f>COUNTIF(【編集不可】祝日一覧!$B$1:$B$23,$Q617)</f>
        <v>0</v>
      </c>
      <c r="V617" s="1" t="str">
        <f ca="1">$B617&amp;"-"&amp;COUNTIF($B$13:INDIRECT("B"&amp;12+A617),B617)</f>
        <v>-0</v>
      </c>
    </row>
    <row r="618" spans="1:22" ht="21.95" customHeight="1" x14ac:dyDescent="0.25">
      <c r="A618" s="4">
        <v>606</v>
      </c>
      <c r="B618" s="9"/>
      <c r="C618" s="23"/>
      <c r="D618" s="12"/>
      <c r="E618" s="12"/>
      <c r="F618" s="3"/>
      <c r="G618" s="5" t="s">
        <v>38</v>
      </c>
      <c r="H618" s="21" t="str">
        <f t="shared" si="74"/>
        <v/>
      </c>
      <c r="I618" s="21" t="str">
        <f t="shared" si="76"/>
        <v/>
      </c>
      <c r="J618" s="21" t="s">
        <v>39</v>
      </c>
      <c r="K618" s="24"/>
      <c r="L618" s="21" t="str">
        <f t="shared" si="75"/>
        <v/>
      </c>
      <c r="M618" s="24"/>
      <c r="N618" s="24"/>
      <c r="O618" s="21" t="str">
        <f t="shared" si="73"/>
        <v/>
      </c>
      <c r="P618" s="21" t="str">
        <f t="shared" si="77"/>
        <v/>
      </c>
      <c r="Q618" s="18">
        <f t="shared" si="78"/>
        <v>1</v>
      </c>
      <c r="R618" s="1">
        <f t="shared" si="79"/>
        <v>7</v>
      </c>
      <c r="S618" s="1">
        <f t="shared" si="80"/>
        <v>1</v>
      </c>
      <c r="T618" s="1">
        <f>COUNTIF(【編集不可】祝日一覧!$B$1:$B$23,$E618)</f>
        <v>0</v>
      </c>
      <c r="U618" s="1">
        <f>COUNTIF(【編集不可】祝日一覧!$B$1:$B$23,$Q618)</f>
        <v>0</v>
      </c>
      <c r="V618" s="1" t="str">
        <f ca="1">$B618&amp;"-"&amp;COUNTIF($B$13:INDIRECT("B"&amp;12+A618),B618)</f>
        <v>-0</v>
      </c>
    </row>
    <row r="619" spans="1:22" ht="21.95" customHeight="1" x14ac:dyDescent="0.25">
      <c r="A619" s="4">
        <v>607</v>
      </c>
      <c r="B619" s="9"/>
      <c r="C619" s="23"/>
      <c r="D619" s="12"/>
      <c r="E619" s="12"/>
      <c r="F619" s="3"/>
      <c r="G619" s="5" t="s">
        <v>38</v>
      </c>
      <c r="H619" s="21" t="str">
        <f t="shared" si="74"/>
        <v/>
      </c>
      <c r="I619" s="21" t="str">
        <f t="shared" si="76"/>
        <v/>
      </c>
      <c r="J619" s="21" t="s">
        <v>39</v>
      </c>
      <c r="K619" s="24"/>
      <c r="L619" s="21" t="str">
        <f t="shared" si="75"/>
        <v/>
      </c>
      <c r="M619" s="24"/>
      <c r="N619" s="24"/>
      <c r="O619" s="21" t="str">
        <f t="shared" si="73"/>
        <v/>
      </c>
      <c r="P619" s="21" t="str">
        <f t="shared" si="77"/>
        <v/>
      </c>
      <c r="Q619" s="18">
        <f t="shared" si="78"/>
        <v>1</v>
      </c>
      <c r="R619" s="1">
        <f t="shared" si="79"/>
        <v>7</v>
      </c>
      <c r="S619" s="1">
        <f t="shared" si="80"/>
        <v>1</v>
      </c>
      <c r="T619" s="1">
        <f>COUNTIF(【編集不可】祝日一覧!$B$1:$B$23,$E619)</f>
        <v>0</v>
      </c>
      <c r="U619" s="1">
        <f>COUNTIF(【編集不可】祝日一覧!$B$1:$B$23,$Q619)</f>
        <v>0</v>
      </c>
      <c r="V619" s="1" t="str">
        <f ca="1">$B619&amp;"-"&amp;COUNTIF($B$13:INDIRECT("B"&amp;12+A619),B619)</f>
        <v>-0</v>
      </c>
    </row>
    <row r="620" spans="1:22" ht="21.95" customHeight="1" x14ac:dyDescent="0.25">
      <c r="A620" s="4">
        <v>608</v>
      </c>
      <c r="B620" s="9"/>
      <c r="C620" s="23"/>
      <c r="D620" s="12"/>
      <c r="E620" s="12"/>
      <c r="F620" s="3"/>
      <c r="G620" s="5" t="s">
        <v>38</v>
      </c>
      <c r="H620" s="21" t="str">
        <f t="shared" si="74"/>
        <v/>
      </c>
      <c r="I620" s="21" t="str">
        <f t="shared" si="76"/>
        <v/>
      </c>
      <c r="J620" s="21" t="s">
        <v>39</v>
      </c>
      <c r="K620" s="24"/>
      <c r="L620" s="21" t="str">
        <f t="shared" si="75"/>
        <v/>
      </c>
      <c r="M620" s="24"/>
      <c r="N620" s="24"/>
      <c r="O620" s="21" t="str">
        <f t="shared" si="73"/>
        <v/>
      </c>
      <c r="P620" s="21" t="str">
        <f t="shared" si="77"/>
        <v/>
      </c>
      <c r="Q620" s="18">
        <f t="shared" si="78"/>
        <v>1</v>
      </c>
      <c r="R620" s="1">
        <f t="shared" si="79"/>
        <v>7</v>
      </c>
      <c r="S620" s="1">
        <f t="shared" si="80"/>
        <v>1</v>
      </c>
      <c r="T620" s="1">
        <f>COUNTIF(【編集不可】祝日一覧!$B$1:$B$23,$E620)</f>
        <v>0</v>
      </c>
      <c r="U620" s="1">
        <f>COUNTIF(【編集不可】祝日一覧!$B$1:$B$23,$Q620)</f>
        <v>0</v>
      </c>
      <c r="V620" s="1" t="str">
        <f ca="1">$B620&amp;"-"&amp;COUNTIF($B$13:INDIRECT("B"&amp;12+A620),B620)</f>
        <v>-0</v>
      </c>
    </row>
    <row r="621" spans="1:22" ht="21.95" customHeight="1" x14ac:dyDescent="0.25">
      <c r="A621" s="4">
        <v>609</v>
      </c>
      <c r="B621" s="9"/>
      <c r="C621" s="23"/>
      <c r="D621" s="12"/>
      <c r="E621" s="12"/>
      <c r="F621" s="3"/>
      <c r="G621" s="5" t="s">
        <v>38</v>
      </c>
      <c r="H621" s="21" t="str">
        <f t="shared" si="74"/>
        <v/>
      </c>
      <c r="I621" s="21" t="str">
        <f t="shared" si="76"/>
        <v/>
      </c>
      <c r="J621" s="21" t="s">
        <v>39</v>
      </c>
      <c r="K621" s="24"/>
      <c r="L621" s="21" t="str">
        <f t="shared" si="75"/>
        <v/>
      </c>
      <c r="M621" s="24"/>
      <c r="N621" s="24"/>
      <c r="O621" s="21" t="str">
        <f t="shared" si="73"/>
        <v/>
      </c>
      <c r="P621" s="21" t="str">
        <f t="shared" si="77"/>
        <v/>
      </c>
      <c r="Q621" s="18">
        <f t="shared" si="78"/>
        <v>1</v>
      </c>
      <c r="R621" s="1">
        <f t="shared" si="79"/>
        <v>7</v>
      </c>
      <c r="S621" s="1">
        <f t="shared" si="80"/>
        <v>1</v>
      </c>
      <c r="T621" s="1">
        <f>COUNTIF(【編集不可】祝日一覧!$B$1:$B$23,$E621)</f>
        <v>0</v>
      </c>
      <c r="U621" s="1">
        <f>COUNTIF(【編集不可】祝日一覧!$B$1:$B$23,$Q621)</f>
        <v>0</v>
      </c>
      <c r="V621" s="1" t="str">
        <f ca="1">$B621&amp;"-"&amp;COUNTIF($B$13:INDIRECT("B"&amp;12+A621),B621)</f>
        <v>-0</v>
      </c>
    </row>
    <row r="622" spans="1:22" ht="21.95" customHeight="1" x14ac:dyDescent="0.25">
      <c r="A622" s="4">
        <v>610</v>
      </c>
      <c r="B622" s="9"/>
      <c r="C622" s="23"/>
      <c r="D622" s="12"/>
      <c r="E622" s="12"/>
      <c r="F622" s="3"/>
      <c r="G622" s="5" t="s">
        <v>38</v>
      </c>
      <c r="H622" s="21" t="str">
        <f t="shared" si="74"/>
        <v/>
      </c>
      <c r="I622" s="21" t="str">
        <f t="shared" si="76"/>
        <v/>
      </c>
      <c r="J622" s="21" t="s">
        <v>39</v>
      </c>
      <c r="K622" s="24"/>
      <c r="L622" s="21" t="str">
        <f t="shared" si="75"/>
        <v/>
      </c>
      <c r="M622" s="24"/>
      <c r="N622" s="24"/>
      <c r="O622" s="21" t="str">
        <f t="shared" si="73"/>
        <v/>
      </c>
      <c r="P622" s="21" t="str">
        <f t="shared" si="77"/>
        <v/>
      </c>
      <c r="Q622" s="18">
        <f t="shared" si="78"/>
        <v>1</v>
      </c>
      <c r="R622" s="1">
        <f t="shared" si="79"/>
        <v>7</v>
      </c>
      <c r="S622" s="1">
        <f t="shared" si="80"/>
        <v>1</v>
      </c>
      <c r="T622" s="1">
        <f>COUNTIF(【編集不可】祝日一覧!$B$1:$B$23,$E622)</f>
        <v>0</v>
      </c>
      <c r="U622" s="1">
        <f>COUNTIF(【編集不可】祝日一覧!$B$1:$B$23,$Q622)</f>
        <v>0</v>
      </c>
      <c r="V622" s="1" t="str">
        <f ca="1">$B622&amp;"-"&amp;COUNTIF($B$13:INDIRECT("B"&amp;12+A622),B622)</f>
        <v>-0</v>
      </c>
    </row>
    <row r="623" spans="1:22" ht="21.95" customHeight="1" x14ac:dyDescent="0.25">
      <c r="A623" s="4">
        <v>611</v>
      </c>
      <c r="B623" s="9"/>
      <c r="C623" s="23"/>
      <c r="D623" s="12"/>
      <c r="E623" s="12"/>
      <c r="F623" s="3"/>
      <c r="G623" s="5" t="s">
        <v>38</v>
      </c>
      <c r="H623" s="21" t="str">
        <f t="shared" si="74"/>
        <v/>
      </c>
      <c r="I623" s="21" t="str">
        <f t="shared" si="76"/>
        <v/>
      </c>
      <c r="J623" s="21" t="s">
        <v>39</v>
      </c>
      <c r="K623" s="24"/>
      <c r="L623" s="21" t="str">
        <f t="shared" si="75"/>
        <v/>
      </c>
      <c r="M623" s="24"/>
      <c r="N623" s="24"/>
      <c r="O623" s="21" t="str">
        <f t="shared" si="73"/>
        <v/>
      </c>
      <c r="P623" s="21" t="str">
        <f t="shared" si="77"/>
        <v/>
      </c>
      <c r="Q623" s="18">
        <f t="shared" si="78"/>
        <v>1</v>
      </c>
      <c r="R623" s="1">
        <f t="shared" si="79"/>
        <v>7</v>
      </c>
      <c r="S623" s="1">
        <f t="shared" si="80"/>
        <v>1</v>
      </c>
      <c r="T623" s="1">
        <f>COUNTIF(【編集不可】祝日一覧!$B$1:$B$23,$E623)</f>
        <v>0</v>
      </c>
      <c r="U623" s="1">
        <f>COUNTIF(【編集不可】祝日一覧!$B$1:$B$23,$Q623)</f>
        <v>0</v>
      </c>
      <c r="V623" s="1" t="str">
        <f ca="1">$B623&amp;"-"&amp;COUNTIF($B$13:INDIRECT("B"&amp;12+A623),B623)</f>
        <v>-0</v>
      </c>
    </row>
    <row r="624" spans="1:22" ht="21.95" customHeight="1" x14ac:dyDescent="0.25">
      <c r="A624" s="4">
        <v>612</v>
      </c>
      <c r="B624" s="9"/>
      <c r="C624" s="23"/>
      <c r="D624" s="12"/>
      <c r="E624" s="12"/>
      <c r="F624" s="3"/>
      <c r="G624" s="5" t="s">
        <v>38</v>
      </c>
      <c r="H624" s="21" t="str">
        <f t="shared" si="74"/>
        <v/>
      </c>
      <c r="I624" s="21" t="str">
        <f t="shared" si="76"/>
        <v/>
      </c>
      <c r="J624" s="21" t="s">
        <v>39</v>
      </c>
      <c r="K624" s="24"/>
      <c r="L624" s="21" t="str">
        <f t="shared" si="75"/>
        <v/>
      </c>
      <c r="M624" s="24"/>
      <c r="N624" s="24"/>
      <c r="O624" s="21" t="str">
        <f t="shared" si="73"/>
        <v/>
      </c>
      <c r="P624" s="21" t="str">
        <f t="shared" si="77"/>
        <v/>
      </c>
      <c r="Q624" s="18">
        <f t="shared" si="78"/>
        <v>1</v>
      </c>
      <c r="R624" s="1">
        <f t="shared" si="79"/>
        <v>7</v>
      </c>
      <c r="S624" s="1">
        <f t="shared" si="80"/>
        <v>1</v>
      </c>
      <c r="T624" s="1">
        <f>COUNTIF(【編集不可】祝日一覧!$B$1:$B$23,$E624)</f>
        <v>0</v>
      </c>
      <c r="U624" s="1">
        <f>COUNTIF(【編集不可】祝日一覧!$B$1:$B$23,$Q624)</f>
        <v>0</v>
      </c>
      <c r="V624" s="1" t="str">
        <f ca="1">$B624&amp;"-"&amp;COUNTIF($B$13:INDIRECT("B"&amp;12+A624),B624)</f>
        <v>-0</v>
      </c>
    </row>
    <row r="625" spans="1:22" ht="21.95" customHeight="1" x14ac:dyDescent="0.25">
      <c r="A625" s="4">
        <v>613</v>
      </c>
      <c r="B625" s="9"/>
      <c r="C625" s="23"/>
      <c r="D625" s="12"/>
      <c r="E625" s="12"/>
      <c r="F625" s="3"/>
      <c r="G625" s="5" t="s">
        <v>38</v>
      </c>
      <c r="H625" s="21" t="str">
        <f t="shared" si="74"/>
        <v/>
      </c>
      <c r="I625" s="21" t="str">
        <f t="shared" si="76"/>
        <v/>
      </c>
      <c r="J625" s="21" t="s">
        <v>39</v>
      </c>
      <c r="K625" s="24"/>
      <c r="L625" s="21" t="str">
        <f t="shared" si="75"/>
        <v/>
      </c>
      <c r="M625" s="24"/>
      <c r="N625" s="24"/>
      <c r="O625" s="21" t="str">
        <f t="shared" si="73"/>
        <v/>
      </c>
      <c r="P625" s="21" t="str">
        <f t="shared" si="77"/>
        <v/>
      </c>
      <c r="Q625" s="18">
        <f t="shared" si="78"/>
        <v>1</v>
      </c>
      <c r="R625" s="1">
        <f t="shared" si="79"/>
        <v>7</v>
      </c>
      <c r="S625" s="1">
        <f t="shared" si="80"/>
        <v>1</v>
      </c>
      <c r="T625" s="1">
        <f>COUNTIF(【編集不可】祝日一覧!$B$1:$B$23,$E625)</f>
        <v>0</v>
      </c>
      <c r="U625" s="1">
        <f>COUNTIF(【編集不可】祝日一覧!$B$1:$B$23,$Q625)</f>
        <v>0</v>
      </c>
      <c r="V625" s="1" t="str">
        <f ca="1">$B625&amp;"-"&amp;COUNTIF($B$13:INDIRECT("B"&amp;12+A625),B625)</f>
        <v>-0</v>
      </c>
    </row>
    <row r="626" spans="1:22" ht="21.95" customHeight="1" x14ac:dyDescent="0.25">
      <c r="A626" s="4">
        <v>614</v>
      </c>
      <c r="B626" s="9"/>
      <c r="C626" s="23"/>
      <c r="D626" s="12"/>
      <c r="E626" s="12"/>
      <c r="F626" s="3"/>
      <c r="G626" s="5" t="s">
        <v>38</v>
      </c>
      <c r="H626" s="21" t="str">
        <f t="shared" si="74"/>
        <v/>
      </c>
      <c r="I626" s="21" t="str">
        <f t="shared" si="76"/>
        <v/>
      </c>
      <c r="J626" s="21" t="s">
        <v>39</v>
      </c>
      <c r="K626" s="24"/>
      <c r="L626" s="21" t="str">
        <f t="shared" si="75"/>
        <v/>
      </c>
      <c r="M626" s="24"/>
      <c r="N626" s="24"/>
      <c r="O626" s="21" t="str">
        <f t="shared" si="73"/>
        <v/>
      </c>
      <c r="P626" s="21" t="str">
        <f t="shared" si="77"/>
        <v/>
      </c>
      <c r="Q626" s="18">
        <f t="shared" si="78"/>
        <v>1</v>
      </c>
      <c r="R626" s="1">
        <f t="shared" si="79"/>
        <v>7</v>
      </c>
      <c r="S626" s="1">
        <f t="shared" si="80"/>
        <v>1</v>
      </c>
      <c r="T626" s="1">
        <f>COUNTIF(【編集不可】祝日一覧!$B$1:$B$23,$E626)</f>
        <v>0</v>
      </c>
      <c r="U626" s="1">
        <f>COUNTIF(【編集不可】祝日一覧!$B$1:$B$23,$Q626)</f>
        <v>0</v>
      </c>
      <c r="V626" s="1" t="str">
        <f ca="1">$B626&amp;"-"&amp;COUNTIF($B$13:INDIRECT("B"&amp;12+A626),B626)</f>
        <v>-0</v>
      </c>
    </row>
    <row r="627" spans="1:22" ht="21.95" customHeight="1" x14ac:dyDescent="0.25">
      <c r="A627" s="4">
        <v>615</v>
      </c>
      <c r="B627" s="9"/>
      <c r="C627" s="23"/>
      <c r="D627" s="12"/>
      <c r="E627" s="12"/>
      <c r="F627" s="3"/>
      <c r="G627" s="5" t="s">
        <v>38</v>
      </c>
      <c r="H627" s="21" t="str">
        <f t="shared" si="74"/>
        <v/>
      </c>
      <c r="I627" s="21" t="str">
        <f t="shared" si="76"/>
        <v/>
      </c>
      <c r="J627" s="21" t="s">
        <v>39</v>
      </c>
      <c r="K627" s="24"/>
      <c r="L627" s="21" t="str">
        <f t="shared" si="75"/>
        <v/>
      </c>
      <c r="M627" s="24"/>
      <c r="N627" s="24"/>
      <c r="O627" s="21" t="str">
        <f t="shared" si="73"/>
        <v/>
      </c>
      <c r="P627" s="21" t="str">
        <f t="shared" si="77"/>
        <v/>
      </c>
      <c r="Q627" s="18">
        <f t="shared" si="78"/>
        <v>1</v>
      </c>
      <c r="R627" s="1">
        <f t="shared" si="79"/>
        <v>7</v>
      </c>
      <c r="S627" s="1">
        <f t="shared" si="80"/>
        <v>1</v>
      </c>
      <c r="T627" s="1">
        <f>COUNTIF(【編集不可】祝日一覧!$B$1:$B$23,$E627)</f>
        <v>0</v>
      </c>
      <c r="U627" s="1">
        <f>COUNTIF(【編集不可】祝日一覧!$B$1:$B$23,$Q627)</f>
        <v>0</v>
      </c>
      <c r="V627" s="1" t="str">
        <f ca="1">$B627&amp;"-"&amp;COUNTIF($B$13:INDIRECT("B"&amp;12+A627),B627)</f>
        <v>-0</v>
      </c>
    </row>
    <row r="628" spans="1:22" ht="21.95" customHeight="1" x14ac:dyDescent="0.25">
      <c r="A628" s="4">
        <v>616</v>
      </c>
      <c r="B628" s="9"/>
      <c r="C628" s="23"/>
      <c r="D628" s="12"/>
      <c r="E628" s="12"/>
      <c r="F628" s="3"/>
      <c r="G628" s="5" t="s">
        <v>38</v>
      </c>
      <c r="H628" s="21" t="str">
        <f t="shared" si="74"/>
        <v/>
      </c>
      <c r="I628" s="21" t="str">
        <f t="shared" si="76"/>
        <v/>
      </c>
      <c r="J628" s="21" t="s">
        <v>39</v>
      </c>
      <c r="K628" s="24"/>
      <c r="L628" s="21" t="str">
        <f t="shared" si="75"/>
        <v/>
      </c>
      <c r="M628" s="24"/>
      <c r="N628" s="24"/>
      <c r="O628" s="21" t="str">
        <f t="shared" si="73"/>
        <v/>
      </c>
      <c r="P628" s="21" t="str">
        <f t="shared" si="77"/>
        <v/>
      </c>
      <c r="Q628" s="18">
        <f t="shared" si="78"/>
        <v>1</v>
      </c>
      <c r="R628" s="1">
        <f t="shared" si="79"/>
        <v>7</v>
      </c>
      <c r="S628" s="1">
        <f t="shared" si="80"/>
        <v>1</v>
      </c>
      <c r="T628" s="1">
        <f>COUNTIF(【編集不可】祝日一覧!$B$1:$B$23,$E628)</f>
        <v>0</v>
      </c>
      <c r="U628" s="1">
        <f>COUNTIF(【編集不可】祝日一覧!$B$1:$B$23,$Q628)</f>
        <v>0</v>
      </c>
      <c r="V628" s="1" t="str">
        <f ca="1">$B628&amp;"-"&amp;COUNTIF($B$13:INDIRECT("B"&amp;12+A628),B628)</f>
        <v>-0</v>
      </c>
    </row>
    <row r="629" spans="1:22" ht="21.95" customHeight="1" x14ac:dyDescent="0.25">
      <c r="A629" s="4">
        <v>617</v>
      </c>
      <c r="B629" s="9"/>
      <c r="C629" s="23"/>
      <c r="D629" s="12"/>
      <c r="E629" s="12"/>
      <c r="F629" s="3"/>
      <c r="G629" s="5" t="s">
        <v>38</v>
      </c>
      <c r="H629" s="21" t="str">
        <f t="shared" si="74"/>
        <v/>
      </c>
      <c r="I629" s="21" t="str">
        <f t="shared" si="76"/>
        <v/>
      </c>
      <c r="J629" s="21" t="s">
        <v>39</v>
      </c>
      <c r="K629" s="24"/>
      <c r="L629" s="21" t="str">
        <f t="shared" si="75"/>
        <v/>
      </c>
      <c r="M629" s="24"/>
      <c r="N629" s="24"/>
      <c r="O629" s="21" t="str">
        <f t="shared" si="73"/>
        <v/>
      </c>
      <c r="P629" s="21" t="str">
        <f t="shared" si="77"/>
        <v/>
      </c>
      <c r="Q629" s="18">
        <f t="shared" si="78"/>
        <v>1</v>
      </c>
      <c r="R629" s="1">
        <f t="shared" si="79"/>
        <v>7</v>
      </c>
      <c r="S629" s="1">
        <f t="shared" si="80"/>
        <v>1</v>
      </c>
      <c r="T629" s="1">
        <f>COUNTIF(【編集不可】祝日一覧!$B$1:$B$23,$E629)</f>
        <v>0</v>
      </c>
      <c r="U629" s="1">
        <f>COUNTIF(【編集不可】祝日一覧!$B$1:$B$23,$Q629)</f>
        <v>0</v>
      </c>
      <c r="V629" s="1" t="str">
        <f ca="1">$B629&amp;"-"&amp;COUNTIF($B$13:INDIRECT("B"&amp;12+A629),B629)</f>
        <v>-0</v>
      </c>
    </row>
    <row r="630" spans="1:22" ht="21.95" customHeight="1" x14ac:dyDescent="0.25">
      <c r="A630" s="4">
        <v>618</v>
      </c>
      <c r="B630" s="9"/>
      <c r="C630" s="23"/>
      <c r="D630" s="12"/>
      <c r="E630" s="12"/>
      <c r="F630" s="3"/>
      <c r="G630" s="5" t="s">
        <v>38</v>
      </c>
      <c r="H630" s="21" t="str">
        <f t="shared" si="74"/>
        <v/>
      </c>
      <c r="I630" s="21" t="str">
        <f t="shared" si="76"/>
        <v/>
      </c>
      <c r="J630" s="21" t="s">
        <v>39</v>
      </c>
      <c r="K630" s="24"/>
      <c r="L630" s="21" t="str">
        <f t="shared" si="75"/>
        <v/>
      </c>
      <c r="M630" s="24"/>
      <c r="N630" s="24"/>
      <c r="O630" s="21" t="str">
        <f t="shared" si="73"/>
        <v/>
      </c>
      <c r="P630" s="21" t="str">
        <f t="shared" si="77"/>
        <v/>
      </c>
      <c r="Q630" s="18">
        <f t="shared" si="78"/>
        <v>1</v>
      </c>
      <c r="R630" s="1">
        <f t="shared" si="79"/>
        <v>7</v>
      </c>
      <c r="S630" s="1">
        <f t="shared" si="80"/>
        <v>1</v>
      </c>
      <c r="T630" s="1">
        <f>COUNTIF(【編集不可】祝日一覧!$B$1:$B$23,$E630)</f>
        <v>0</v>
      </c>
      <c r="U630" s="1">
        <f>COUNTIF(【編集不可】祝日一覧!$B$1:$B$23,$Q630)</f>
        <v>0</v>
      </c>
      <c r="V630" s="1" t="str">
        <f ca="1">$B630&amp;"-"&amp;COUNTIF($B$13:INDIRECT("B"&amp;12+A630),B630)</f>
        <v>-0</v>
      </c>
    </row>
    <row r="631" spans="1:22" ht="21.95" customHeight="1" x14ac:dyDescent="0.25">
      <c r="A631" s="4">
        <v>619</v>
      </c>
      <c r="B631" s="9"/>
      <c r="C631" s="23"/>
      <c r="D631" s="12"/>
      <c r="E631" s="12"/>
      <c r="F631" s="3"/>
      <c r="G631" s="5" t="s">
        <v>38</v>
      </c>
      <c r="H631" s="21" t="str">
        <f t="shared" si="74"/>
        <v/>
      </c>
      <c r="I631" s="21" t="str">
        <f t="shared" si="76"/>
        <v/>
      </c>
      <c r="J631" s="21" t="s">
        <v>39</v>
      </c>
      <c r="K631" s="24"/>
      <c r="L631" s="21" t="str">
        <f t="shared" si="75"/>
        <v/>
      </c>
      <c r="M631" s="24"/>
      <c r="N631" s="24"/>
      <c r="O631" s="21" t="str">
        <f t="shared" si="73"/>
        <v/>
      </c>
      <c r="P631" s="21" t="str">
        <f t="shared" si="77"/>
        <v/>
      </c>
      <c r="Q631" s="18">
        <f t="shared" si="78"/>
        <v>1</v>
      </c>
      <c r="R631" s="1">
        <f t="shared" si="79"/>
        <v>7</v>
      </c>
      <c r="S631" s="1">
        <f t="shared" si="80"/>
        <v>1</v>
      </c>
      <c r="T631" s="1">
        <f>COUNTIF(【編集不可】祝日一覧!$B$1:$B$23,$E631)</f>
        <v>0</v>
      </c>
      <c r="U631" s="1">
        <f>COUNTIF(【編集不可】祝日一覧!$B$1:$B$23,$Q631)</f>
        <v>0</v>
      </c>
      <c r="V631" s="1" t="str">
        <f ca="1">$B631&amp;"-"&amp;COUNTIF($B$13:INDIRECT("B"&amp;12+A631),B631)</f>
        <v>-0</v>
      </c>
    </row>
    <row r="632" spans="1:22" ht="21.95" customHeight="1" x14ac:dyDescent="0.25">
      <c r="A632" s="4">
        <v>620</v>
      </c>
      <c r="B632" s="9"/>
      <c r="C632" s="23"/>
      <c r="D632" s="12"/>
      <c r="E632" s="12"/>
      <c r="F632" s="3"/>
      <c r="G632" s="5" t="s">
        <v>38</v>
      </c>
      <c r="H632" s="21" t="str">
        <f t="shared" si="74"/>
        <v/>
      </c>
      <c r="I632" s="21" t="str">
        <f t="shared" si="76"/>
        <v/>
      </c>
      <c r="J632" s="21" t="s">
        <v>39</v>
      </c>
      <c r="K632" s="24"/>
      <c r="L632" s="21" t="str">
        <f t="shared" si="75"/>
        <v/>
      </c>
      <c r="M632" s="24"/>
      <c r="N632" s="24"/>
      <c r="O632" s="21" t="str">
        <f t="shared" si="73"/>
        <v/>
      </c>
      <c r="P632" s="21" t="str">
        <f t="shared" si="77"/>
        <v/>
      </c>
      <c r="Q632" s="18">
        <f t="shared" si="78"/>
        <v>1</v>
      </c>
      <c r="R632" s="1">
        <f t="shared" si="79"/>
        <v>7</v>
      </c>
      <c r="S632" s="1">
        <f t="shared" si="80"/>
        <v>1</v>
      </c>
      <c r="T632" s="1">
        <f>COUNTIF(【編集不可】祝日一覧!$B$1:$B$23,$E632)</f>
        <v>0</v>
      </c>
      <c r="U632" s="1">
        <f>COUNTIF(【編集不可】祝日一覧!$B$1:$B$23,$Q632)</f>
        <v>0</v>
      </c>
      <c r="V632" s="1" t="str">
        <f ca="1">$B632&amp;"-"&amp;COUNTIF($B$13:INDIRECT("B"&amp;12+A632),B632)</f>
        <v>-0</v>
      </c>
    </row>
    <row r="633" spans="1:22" ht="21.95" customHeight="1" x14ac:dyDescent="0.25">
      <c r="A633" s="4">
        <v>621</v>
      </c>
      <c r="B633" s="9"/>
      <c r="C633" s="23"/>
      <c r="D633" s="12"/>
      <c r="E633" s="12"/>
      <c r="F633" s="3"/>
      <c r="G633" s="5" t="s">
        <v>38</v>
      </c>
      <c r="H633" s="21" t="str">
        <f t="shared" si="74"/>
        <v/>
      </c>
      <c r="I633" s="21" t="str">
        <f t="shared" si="76"/>
        <v/>
      </c>
      <c r="J633" s="21" t="s">
        <v>39</v>
      </c>
      <c r="K633" s="24"/>
      <c r="L633" s="21" t="str">
        <f t="shared" si="75"/>
        <v/>
      </c>
      <c r="M633" s="24"/>
      <c r="N633" s="24"/>
      <c r="O633" s="21" t="str">
        <f t="shared" si="73"/>
        <v/>
      </c>
      <c r="P633" s="21" t="str">
        <f t="shared" si="77"/>
        <v/>
      </c>
      <c r="Q633" s="18">
        <f t="shared" si="78"/>
        <v>1</v>
      </c>
      <c r="R633" s="1">
        <f t="shared" si="79"/>
        <v>7</v>
      </c>
      <c r="S633" s="1">
        <f t="shared" si="80"/>
        <v>1</v>
      </c>
      <c r="T633" s="1">
        <f>COUNTIF(【編集不可】祝日一覧!$B$1:$B$23,$E633)</f>
        <v>0</v>
      </c>
      <c r="U633" s="1">
        <f>COUNTIF(【編集不可】祝日一覧!$B$1:$B$23,$Q633)</f>
        <v>0</v>
      </c>
      <c r="V633" s="1" t="str">
        <f ca="1">$B633&amp;"-"&amp;COUNTIF($B$13:INDIRECT("B"&amp;12+A633),B633)</f>
        <v>-0</v>
      </c>
    </row>
    <row r="634" spans="1:22" ht="21.95" customHeight="1" x14ac:dyDescent="0.25">
      <c r="A634" s="4">
        <v>622</v>
      </c>
      <c r="B634" s="9"/>
      <c r="C634" s="23"/>
      <c r="D634" s="12"/>
      <c r="E634" s="12"/>
      <c r="F634" s="3"/>
      <c r="G634" s="5" t="s">
        <v>38</v>
      </c>
      <c r="H634" s="21" t="str">
        <f t="shared" si="74"/>
        <v/>
      </c>
      <c r="I634" s="21" t="str">
        <f t="shared" si="76"/>
        <v/>
      </c>
      <c r="J634" s="21" t="s">
        <v>39</v>
      </c>
      <c r="K634" s="24"/>
      <c r="L634" s="21" t="str">
        <f t="shared" si="75"/>
        <v/>
      </c>
      <c r="M634" s="24"/>
      <c r="N634" s="24"/>
      <c r="O634" s="21" t="str">
        <f t="shared" si="73"/>
        <v/>
      </c>
      <c r="P634" s="21" t="str">
        <f t="shared" si="77"/>
        <v/>
      </c>
      <c r="Q634" s="18">
        <f t="shared" si="78"/>
        <v>1</v>
      </c>
      <c r="R634" s="1">
        <f t="shared" si="79"/>
        <v>7</v>
      </c>
      <c r="S634" s="1">
        <f t="shared" si="80"/>
        <v>1</v>
      </c>
      <c r="T634" s="1">
        <f>COUNTIF(【編集不可】祝日一覧!$B$1:$B$23,$E634)</f>
        <v>0</v>
      </c>
      <c r="U634" s="1">
        <f>COUNTIF(【編集不可】祝日一覧!$B$1:$B$23,$Q634)</f>
        <v>0</v>
      </c>
      <c r="V634" s="1" t="str">
        <f ca="1">$B634&amp;"-"&amp;COUNTIF($B$13:INDIRECT("B"&amp;12+A634),B634)</f>
        <v>-0</v>
      </c>
    </row>
    <row r="635" spans="1:22" ht="21.95" customHeight="1" x14ac:dyDescent="0.25">
      <c r="A635" s="4">
        <v>623</v>
      </c>
      <c r="B635" s="9"/>
      <c r="C635" s="23"/>
      <c r="D635" s="12"/>
      <c r="E635" s="12"/>
      <c r="F635" s="3"/>
      <c r="G635" s="5" t="s">
        <v>38</v>
      </c>
      <c r="H635" s="21" t="str">
        <f t="shared" si="74"/>
        <v/>
      </c>
      <c r="I635" s="21" t="str">
        <f t="shared" si="76"/>
        <v/>
      </c>
      <c r="J635" s="21" t="s">
        <v>39</v>
      </c>
      <c r="K635" s="24"/>
      <c r="L635" s="21" t="str">
        <f t="shared" si="75"/>
        <v/>
      </c>
      <c r="M635" s="24"/>
      <c r="N635" s="24"/>
      <c r="O635" s="21" t="str">
        <f t="shared" si="73"/>
        <v/>
      </c>
      <c r="P635" s="21" t="str">
        <f t="shared" si="77"/>
        <v/>
      </c>
      <c r="Q635" s="18">
        <f t="shared" si="78"/>
        <v>1</v>
      </c>
      <c r="R635" s="1">
        <f t="shared" si="79"/>
        <v>7</v>
      </c>
      <c r="S635" s="1">
        <f t="shared" si="80"/>
        <v>1</v>
      </c>
      <c r="T635" s="1">
        <f>COUNTIF(【編集不可】祝日一覧!$B$1:$B$23,$E635)</f>
        <v>0</v>
      </c>
      <c r="U635" s="1">
        <f>COUNTIF(【編集不可】祝日一覧!$B$1:$B$23,$Q635)</f>
        <v>0</v>
      </c>
      <c r="V635" s="1" t="str">
        <f ca="1">$B635&amp;"-"&amp;COUNTIF($B$13:INDIRECT("B"&amp;12+A635),B635)</f>
        <v>-0</v>
      </c>
    </row>
    <row r="636" spans="1:22" ht="21.95" customHeight="1" x14ac:dyDescent="0.25">
      <c r="A636" s="4">
        <v>624</v>
      </c>
      <c r="B636" s="9"/>
      <c r="C636" s="23"/>
      <c r="D636" s="12"/>
      <c r="E636" s="12"/>
      <c r="F636" s="3"/>
      <c r="G636" s="5" t="s">
        <v>38</v>
      </c>
      <c r="H636" s="21" t="str">
        <f t="shared" si="74"/>
        <v/>
      </c>
      <c r="I636" s="21" t="str">
        <f t="shared" si="76"/>
        <v/>
      </c>
      <c r="J636" s="21" t="s">
        <v>39</v>
      </c>
      <c r="K636" s="24"/>
      <c r="L636" s="21" t="str">
        <f t="shared" si="75"/>
        <v/>
      </c>
      <c r="M636" s="24"/>
      <c r="N636" s="24"/>
      <c r="O636" s="21" t="str">
        <f t="shared" si="73"/>
        <v/>
      </c>
      <c r="P636" s="21" t="str">
        <f t="shared" si="77"/>
        <v/>
      </c>
      <c r="Q636" s="18">
        <f t="shared" si="78"/>
        <v>1</v>
      </c>
      <c r="R636" s="1">
        <f t="shared" si="79"/>
        <v>7</v>
      </c>
      <c r="S636" s="1">
        <f t="shared" si="80"/>
        <v>1</v>
      </c>
      <c r="T636" s="1">
        <f>COUNTIF(【編集不可】祝日一覧!$B$1:$B$23,$E636)</f>
        <v>0</v>
      </c>
      <c r="U636" s="1">
        <f>COUNTIF(【編集不可】祝日一覧!$B$1:$B$23,$Q636)</f>
        <v>0</v>
      </c>
      <c r="V636" s="1" t="str">
        <f ca="1">$B636&amp;"-"&amp;COUNTIF($B$13:INDIRECT("B"&amp;12+A636),B636)</f>
        <v>-0</v>
      </c>
    </row>
    <row r="637" spans="1:22" ht="21.95" customHeight="1" x14ac:dyDescent="0.25">
      <c r="A637" s="4">
        <v>625</v>
      </c>
      <c r="B637" s="9"/>
      <c r="C637" s="23"/>
      <c r="D637" s="12"/>
      <c r="E637" s="12"/>
      <c r="F637" s="3"/>
      <c r="G637" s="5" t="s">
        <v>38</v>
      </c>
      <c r="H637" s="21" t="str">
        <f t="shared" si="74"/>
        <v/>
      </c>
      <c r="I637" s="21" t="str">
        <f t="shared" si="76"/>
        <v/>
      </c>
      <c r="J637" s="21" t="s">
        <v>39</v>
      </c>
      <c r="K637" s="24"/>
      <c r="L637" s="21" t="str">
        <f t="shared" si="75"/>
        <v/>
      </c>
      <c r="M637" s="24"/>
      <c r="N637" s="24"/>
      <c r="O637" s="21" t="str">
        <f t="shared" si="73"/>
        <v/>
      </c>
      <c r="P637" s="21" t="str">
        <f t="shared" si="77"/>
        <v/>
      </c>
      <c r="Q637" s="18">
        <f t="shared" si="78"/>
        <v>1</v>
      </c>
      <c r="R637" s="1">
        <f t="shared" si="79"/>
        <v>7</v>
      </c>
      <c r="S637" s="1">
        <f t="shared" si="80"/>
        <v>1</v>
      </c>
      <c r="T637" s="1">
        <f>COUNTIF(【編集不可】祝日一覧!$B$1:$B$23,$E637)</f>
        <v>0</v>
      </c>
      <c r="U637" s="1">
        <f>COUNTIF(【編集不可】祝日一覧!$B$1:$B$23,$Q637)</f>
        <v>0</v>
      </c>
      <c r="V637" s="1" t="str">
        <f ca="1">$B637&amp;"-"&amp;COUNTIF($B$13:INDIRECT("B"&amp;12+A637),B637)</f>
        <v>-0</v>
      </c>
    </row>
    <row r="638" spans="1:22" ht="21.95" customHeight="1" x14ac:dyDescent="0.25">
      <c r="A638" s="4">
        <v>626</v>
      </c>
      <c r="B638" s="9"/>
      <c r="C638" s="23"/>
      <c r="D638" s="12"/>
      <c r="E638" s="12"/>
      <c r="F638" s="3"/>
      <c r="G638" s="5" t="s">
        <v>38</v>
      </c>
      <c r="H638" s="21" t="str">
        <f t="shared" si="74"/>
        <v/>
      </c>
      <c r="I638" s="21" t="str">
        <f t="shared" si="76"/>
        <v/>
      </c>
      <c r="J638" s="21" t="s">
        <v>39</v>
      </c>
      <c r="K638" s="24"/>
      <c r="L638" s="21" t="str">
        <f t="shared" si="75"/>
        <v/>
      </c>
      <c r="M638" s="24"/>
      <c r="N638" s="24"/>
      <c r="O638" s="21" t="str">
        <f t="shared" si="73"/>
        <v/>
      </c>
      <c r="P638" s="21" t="str">
        <f t="shared" si="77"/>
        <v/>
      </c>
      <c r="Q638" s="18">
        <f t="shared" si="78"/>
        <v>1</v>
      </c>
      <c r="R638" s="1">
        <f t="shared" si="79"/>
        <v>7</v>
      </c>
      <c r="S638" s="1">
        <f t="shared" si="80"/>
        <v>1</v>
      </c>
      <c r="T638" s="1">
        <f>COUNTIF(【編集不可】祝日一覧!$B$1:$B$23,$E638)</f>
        <v>0</v>
      </c>
      <c r="U638" s="1">
        <f>COUNTIF(【編集不可】祝日一覧!$B$1:$B$23,$Q638)</f>
        <v>0</v>
      </c>
      <c r="V638" s="1" t="str">
        <f ca="1">$B638&amp;"-"&amp;COUNTIF($B$13:INDIRECT("B"&amp;12+A638),B638)</f>
        <v>-0</v>
      </c>
    </row>
    <row r="639" spans="1:22" ht="21.95" customHeight="1" x14ac:dyDescent="0.25">
      <c r="A639" s="4">
        <v>627</v>
      </c>
      <c r="B639" s="9"/>
      <c r="C639" s="23"/>
      <c r="D639" s="12"/>
      <c r="E639" s="12"/>
      <c r="F639" s="3"/>
      <c r="G639" s="5" t="s">
        <v>38</v>
      </c>
      <c r="H639" s="21" t="str">
        <f t="shared" si="74"/>
        <v/>
      </c>
      <c r="I639" s="21" t="str">
        <f t="shared" si="76"/>
        <v/>
      </c>
      <c r="J639" s="21" t="s">
        <v>39</v>
      </c>
      <c r="K639" s="24"/>
      <c r="L639" s="21" t="str">
        <f t="shared" si="75"/>
        <v/>
      </c>
      <c r="M639" s="24"/>
      <c r="N639" s="24"/>
      <c r="O639" s="21" t="str">
        <f t="shared" si="73"/>
        <v/>
      </c>
      <c r="P639" s="21" t="str">
        <f t="shared" si="77"/>
        <v/>
      </c>
      <c r="Q639" s="18">
        <f t="shared" si="78"/>
        <v>1</v>
      </c>
      <c r="R639" s="1">
        <f t="shared" si="79"/>
        <v>7</v>
      </c>
      <c r="S639" s="1">
        <f t="shared" si="80"/>
        <v>1</v>
      </c>
      <c r="T639" s="1">
        <f>COUNTIF(【編集不可】祝日一覧!$B$1:$B$23,$E639)</f>
        <v>0</v>
      </c>
      <c r="U639" s="1">
        <f>COUNTIF(【編集不可】祝日一覧!$B$1:$B$23,$Q639)</f>
        <v>0</v>
      </c>
      <c r="V639" s="1" t="str">
        <f ca="1">$B639&amp;"-"&amp;COUNTIF($B$13:INDIRECT("B"&amp;12+A639),B639)</f>
        <v>-0</v>
      </c>
    </row>
    <row r="640" spans="1:22" ht="21.95" customHeight="1" x14ac:dyDescent="0.25">
      <c r="A640" s="4">
        <v>628</v>
      </c>
      <c r="B640" s="9"/>
      <c r="C640" s="23"/>
      <c r="D640" s="12"/>
      <c r="E640" s="12"/>
      <c r="F640" s="3"/>
      <c r="G640" s="5" t="s">
        <v>38</v>
      </c>
      <c r="H640" s="21" t="str">
        <f t="shared" si="74"/>
        <v/>
      </c>
      <c r="I640" s="21" t="str">
        <f t="shared" si="76"/>
        <v/>
      </c>
      <c r="J640" s="21" t="s">
        <v>39</v>
      </c>
      <c r="K640" s="24"/>
      <c r="L640" s="21" t="str">
        <f t="shared" si="75"/>
        <v/>
      </c>
      <c r="M640" s="24"/>
      <c r="N640" s="24"/>
      <c r="O640" s="21" t="str">
        <f t="shared" si="73"/>
        <v/>
      </c>
      <c r="P640" s="21" t="str">
        <f t="shared" si="77"/>
        <v/>
      </c>
      <c r="Q640" s="18">
        <f t="shared" si="78"/>
        <v>1</v>
      </c>
      <c r="R640" s="1">
        <f t="shared" si="79"/>
        <v>7</v>
      </c>
      <c r="S640" s="1">
        <f t="shared" si="80"/>
        <v>1</v>
      </c>
      <c r="T640" s="1">
        <f>COUNTIF(【編集不可】祝日一覧!$B$1:$B$23,$E640)</f>
        <v>0</v>
      </c>
      <c r="U640" s="1">
        <f>COUNTIF(【編集不可】祝日一覧!$B$1:$B$23,$Q640)</f>
        <v>0</v>
      </c>
      <c r="V640" s="1" t="str">
        <f ca="1">$B640&amp;"-"&amp;COUNTIF($B$13:INDIRECT("B"&amp;12+A640),B640)</f>
        <v>-0</v>
      </c>
    </row>
    <row r="641" spans="1:22" ht="21.95" customHeight="1" x14ac:dyDescent="0.25">
      <c r="A641" s="4">
        <v>629</v>
      </c>
      <c r="B641" s="9"/>
      <c r="C641" s="23"/>
      <c r="D641" s="12"/>
      <c r="E641" s="12"/>
      <c r="F641" s="3"/>
      <c r="G641" s="5" t="s">
        <v>38</v>
      </c>
      <c r="H641" s="21" t="str">
        <f t="shared" si="74"/>
        <v/>
      </c>
      <c r="I641" s="21" t="str">
        <f t="shared" si="76"/>
        <v/>
      </c>
      <c r="J641" s="21" t="s">
        <v>39</v>
      </c>
      <c r="K641" s="24"/>
      <c r="L641" s="21" t="str">
        <f t="shared" si="75"/>
        <v/>
      </c>
      <c r="M641" s="24"/>
      <c r="N641" s="24"/>
      <c r="O641" s="21" t="str">
        <f t="shared" si="73"/>
        <v/>
      </c>
      <c r="P641" s="21" t="str">
        <f t="shared" si="77"/>
        <v/>
      </c>
      <c r="Q641" s="18">
        <f t="shared" si="78"/>
        <v>1</v>
      </c>
      <c r="R641" s="1">
        <f t="shared" si="79"/>
        <v>7</v>
      </c>
      <c r="S641" s="1">
        <f t="shared" si="80"/>
        <v>1</v>
      </c>
      <c r="T641" s="1">
        <f>COUNTIF(【編集不可】祝日一覧!$B$1:$B$23,$E641)</f>
        <v>0</v>
      </c>
      <c r="U641" s="1">
        <f>COUNTIF(【編集不可】祝日一覧!$B$1:$B$23,$Q641)</f>
        <v>0</v>
      </c>
      <c r="V641" s="1" t="str">
        <f ca="1">$B641&amp;"-"&amp;COUNTIF($B$13:INDIRECT("B"&amp;12+A641),B641)</f>
        <v>-0</v>
      </c>
    </row>
    <row r="642" spans="1:22" ht="21.95" customHeight="1" x14ac:dyDescent="0.25">
      <c r="A642" s="4">
        <v>630</v>
      </c>
      <c r="B642" s="9"/>
      <c r="C642" s="23"/>
      <c r="D642" s="12"/>
      <c r="E642" s="12"/>
      <c r="F642" s="3"/>
      <c r="G642" s="5" t="s">
        <v>38</v>
      </c>
      <c r="H642" s="21" t="str">
        <f t="shared" si="74"/>
        <v/>
      </c>
      <c r="I642" s="21" t="str">
        <f t="shared" si="76"/>
        <v/>
      </c>
      <c r="J642" s="21" t="s">
        <v>39</v>
      </c>
      <c r="K642" s="24"/>
      <c r="L642" s="21" t="str">
        <f t="shared" si="75"/>
        <v/>
      </c>
      <c r="M642" s="24"/>
      <c r="N642" s="24"/>
      <c r="O642" s="21" t="str">
        <f t="shared" si="73"/>
        <v/>
      </c>
      <c r="P642" s="21" t="str">
        <f t="shared" si="77"/>
        <v/>
      </c>
      <c r="Q642" s="18">
        <f t="shared" si="78"/>
        <v>1</v>
      </c>
      <c r="R642" s="1">
        <f t="shared" si="79"/>
        <v>7</v>
      </c>
      <c r="S642" s="1">
        <f t="shared" si="80"/>
        <v>1</v>
      </c>
      <c r="T642" s="1">
        <f>COUNTIF(【編集不可】祝日一覧!$B$1:$B$23,$E642)</f>
        <v>0</v>
      </c>
      <c r="U642" s="1">
        <f>COUNTIF(【編集不可】祝日一覧!$B$1:$B$23,$Q642)</f>
        <v>0</v>
      </c>
      <c r="V642" s="1" t="str">
        <f ca="1">$B642&amp;"-"&amp;COUNTIF($B$13:INDIRECT("B"&amp;12+A642),B642)</f>
        <v>-0</v>
      </c>
    </row>
    <row r="643" spans="1:22" ht="21.95" customHeight="1" x14ac:dyDescent="0.25">
      <c r="A643" s="4">
        <v>631</v>
      </c>
      <c r="B643" s="9"/>
      <c r="C643" s="23"/>
      <c r="D643" s="12"/>
      <c r="E643" s="12"/>
      <c r="F643" s="3"/>
      <c r="G643" s="5" t="s">
        <v>38</v>
      </c>
      <c r="H643" s="21" t="str">
        <f t="shared" si="74"/>
        <v/>
      </c>
      <c r="I643" s="21" t="str">
        <f t="shared" si="76"/>
        <v/>
      </c>
      <c r="J643" s="21" t="s">
        <v>39</v>
      </c>
      <c r="K643" s="24"/>
      <c r="L643" s="21" t="str">
        <f t="shared" si="75"/>
        <v/>
      </c>
      <c r="M643" s="24"/>
      <c r="N643" s="24"/>
      <c r="O643" s="21" t="str">
        <f t="shared" si="73"/>
        <v/>
      </c>
      <c r="P643" s="21" t="str">
        <f t="shared" si="77"/>
        <v/>
      </c>
      <c r="Q643" s="18">
        <f t="shared" si="78"/>
        <v>1</v>
      </c>
      <c r="R643" s="1">
        <f t="shared" si="79"/>
        <v>7</v>
      </c>
      <c r="S643" s="1">
        <f t="shared" si="80"/>
        <v>1</v>
      </c>
      <c r="T643" s="1">
        <f>COUNTIF(【編集不可】祝日一覧!$B$1:$B$23,$E643)</f>
        <v>0</v>
      </c>
      <c r="U643" s="1">
        <f>COUNTIF(【編集不可】祝日一覧!$B$1:$B$23,$Q643)</f>
        <v>0</v>
      </c>
      <c r="V643" s="1" t="str">
        <f ca="1">$B643&amp;"-"&amp;COUNTIF($B$13:INDIRECT("B"&amp;12+A643),B643)</f>
        <v>-0</v>
      </c>
    </row>
    <row r="644" spans="1:22" ht="21.95" customHeight="1" x14ac:dyDescent="0.25">
      <c r="A644" s="4">
        <v>632</v>
      </c>
      <c r="B644" s="9"/>
      <c r="C644" s="23"/>
      <c r="D644" s="12"/>
      <c r="E644" s="12"/>
      <c r="F644" s="3"/>
      <c r="G644" s="5" t="s">
        <v>38</v>
      </c>
      <c r="H644" s="21" t="str">
        <f t="shared" si="74"/>
        <v/>
      </c>
      <c r="I644" s="21" t="str">
        <f t="shared" si="76"/>
        <v/>
      </c>
      <c r="J644" s="21" t="s">
        <v>39</v>
      </c>
      <c r="K644" s="24"/>
      <c r="L644" s="21" t="str">
        <f t="shared" si="75"/>
        <v/>
      </c>
      <c r="M644" s="24"/>
      <c r="N644" s="24"/>
      <c r="O644" s="21" t="str">
        <f t="shared" si="73"/>
        <v/>
      </c>
      <c r="P644" s="21" t="str">
        <f t="shared" si="77"/>
        <v/>
      </c>
      <c r="Q644" s="18">
        <f t="shared" si="78"/>
        <v>1</v>
      </c>
      <c r="R644" s="1">
        <f t="shared" si="79"/>
        <v>7</v>
      </c>
      <c r="S644" s="1">
        <f t="shared" si="80"/>
        <v>1</v>
      </c>
      <c r="T644" s="1">
        <f>COUNTIF(【編集不可】祝日一覧!$B$1:$B$23,$E644)</f>
        <v>0</v>
      </c>
      <c r="U644" s="1">
        <f>COUNTIF(【編集不可】祝日一覧!$B$1:$B$23,$Q644)</f>
        <v>0</v>
      </c>
      <c r="V644" s="1" t="str">
        <f ca="1">$B644&amp;"-"&amp;COUNTIF($B$13:INDIRECT("B"&amp;12+A644),B644)</f>
        <v>-0</v>
      </c>
    </row>
    <row r="645" spans="1:22" ht="21.95" customHeight="1" x14ac:dyDescent="0.25">
      <c r="A645" s="4">
        <v>633</v>
      </c>
      <c r="B645" s="9"/>
      <c r="C645" s="23"/>
      <c r="D645" s="12"/>
      <c r="E645" s="12"/>
      <c r="F645" s="3"/>
      <c r="G645" s="5" t="s">
        <v>38</v>
      </c>
      <c r="H645" s="21" t="str">
        <f t="shared" si="74"/>
        <v/>
      </c>
      <c r="I645" s="21" t="str">
        <f t="shared" si="76"/>
        <v/>
      </c>
      <c r="J645" s="21" t="s">
        <v>39</v>
      </c>
      <c r="K645" s="24"/>
      <c r="L645" s="21" t="str">
        <f t="shared" si="75"/>
        <v/>
      </c>
      <c r="M645" s="24"/>
      <c r="N645" s="24"/>
      <c r="O645" s="21" t="str">
        <f t="shared" ref="O645:O708" si="81">IF(AND($K645="",$M645="",$N645=""),"",IF($N645="",$M645-$K645+1,IF(AND($K645="",$M645=""),LEN(TRIM(N645))-LEN(SUBSTITUTE(TRIM(N645),",",""))+1,$M645-$K645+1+LEN(TRIM(N645))-LEN(SUBSTITUTE(TRIM(N645),",",""))+1)))</f>
        <v/>
      </c>
      <c r="P645" s="21" t="str">
        <f t="shared" si="77"/>
        <v/>
      </c>
      <c r="Q645" s="18">
        <f t="shared" si="78"/>
        <v>1</v>
      </c>
      <c r="R645" s="1">
        <f t="shared" si="79"/>
        <v>7</v>
      </c>
      <c r="S645" s="1">
        <f t="shared" si="80"/>
        <v>1</v>
      </c>
      <c r="T645" s="1">
        <f>COUNTIF(【編集不可】祝日一覧!$B$1:$B$23,$E645)</f>
        <v>0</v>
      </c>
      <c r="U645" s="1">
        <f>COUNTIF(【編集不可】祝日一覧!$B$1:$B$23,$Q645)</f>
        <v>0</v>
      </c>
      <c r="V645" s="1" t="str">
        <f ca="1">$B645&amp;"-"&amp;COUNTIF($B$13:INDIRECT("B"&amp;12+A645),B645)</f>
        <v>-0</v>
      </c>
    </row>
    <row r="646" spans="1:22" ht="21.95" customHeight="1" x14ac:dyDescent="0.25">
      <c r="A646" s="4">
        <v>634</v>
      </c>
      <c r="B646" s="9"/>
      <c r="C646" s="23"/>
      <c r="D646" s="12"/>
      <c r="E646" s="12"/>
      <c r="F646" s="3"/>
      <c r="G646" s="5" t="s">
        <v>38</v>
      </c>
      <c r="H646" s="21" t="str">
        <f t="shared" si="74"/>
        <v/>
      </c>
      <c r="I646" s="21" t="str">
        <f t="shared" si="76"/>
        <v/>
      </c>
      <c r="J646" s="21" t="s">
        <v>39</v>
      </c>
      <c r="K646" s="24"/>
      <c r="L646" s="21" t="str">
        <f t="shared" si="75"/>
        <v/>
      </c>
      <c r="M646" s="24"/>
      <c r="N646" s="24"/>
      <c r="O646" s="21" t="str">
        <f t="shared" si="81"/>
        <v/>
      </c>
      <c r="P646" s="21" t="str">
        <f t="shared" si="77"/>
        <v/>
      </c>
      <c r="Q646" s="18">
        <f t="shared" si="78"/>
        <v>1</v>
      </c>
      <c r="R646" s="1">
        <f t="shared" si="79"/>
        <v>7</v>
      </c>
      <c r="S646" s="1">
        <f t="shared" si="80"/>
        <v>1</v>
      </c>
      <c r="T646" s="1">
        <f>COUNTIF(【編集不可】祝日一覧!$B$1:$B$23,$E646)</f>
        <v>0</v>
      </c>
      <c r="U646" s="1">
        <f>COUNTIF(【編集不可】祝日一覧!$B$1:$B$23,$Q646)</f>
        <v>0</v>
      </c>
      <c r="V646" s="1" t="str">
        <f ca="1">$B646&amp;"-"&amp;COUNTIF($B$13:INDIRECT("B"&amp;12+A646),B646)</f>
        <v>-0</v>
      </c>
    </row>
    <row r="647" spans="1:22" ht="21.95" customHeight="1" x14ac:dyDescent="0.25">
      <c r="A647" s="4">
        <v>635</v>
      </c>
      <c r="B647" s="9"/>
      <c r="C647" s="23"/>
      <c r="D647" s="12"/>
      <c r="E647" s="12"/>
      <c r="F647" s="3"/>
      <c r="G647" s="5" t="s">
        <v>38</v>
      </c>
      <c r="H647" s="21" t="str">
        <f t="shared" si="74"/>
        <v/>
      </c>
      <c r="I647" s="21" t="str">
        <f t="shared" si="76"/>
        <v/>
      </c>
      <c r="J647" s="21" t="s">
        <v>39</v>
      </c>
      <c r="K647" s="24"/>
      <c r="L647" s="21" t="str">
        <f t="shared" si="75"/>
        <v/>
      </c>
      <c r="M647" s="24"/>
      <c r="N647" s="24"/>
      <c r="O647" s="21" t="str">
        <f t="shared" si="81"/>
        <v/>
      </c>
      <c r="P647" s="21" t="str">
        <f t="shared" si="77"/>
        <v/>
      </c>
      <c r="Q647" s="18">
        <f t="shared" si="78"/>
        <v>1</v>
      </c>
      <c r="R647" s="1">
        <f t="shared" si="79"/>
        <v>7</v>
      </c>
      <c r="S647" s="1">
        <f t="shared" si="80"/>
        <v>1</v>
      </c>
      <c r="T647" s="1">
        <f>COUNTIF(【編集不可】祝日一覧!$B$1:$B$23,$E647)</f>
        <v>0</v>
      </c>
      <c r="U647" s="1">
        <f>COUNTIF(【編集不可】祝日一覧!$B$1:$B$23,$Q647)</f>
        <v>0</v>
      </c>
      <c r="V647" s="1" t="str">
        <f ca="1">$B647&amp;"-"&amp;COUNTIF($B$13:INDIRECT("B"&amp;12+A647),B647)</f>
        <v>-0</v>
      </c>
    </row>
    <row r="648" spans="1:22" ht="21.95" customHeight="1" x14ac:dyDescent="0.25">
      <c r="A648" s="4">
        <v>636</v>
      </c>
      <c r="B648" s="9"/>
      <c r="C648" s="23"/>
      <c r="D648" s="12"/>
      <c r="E648" s="12"/>
      <c r="F648" s="3"/>
      <c r="G648" s="5" t="s">
        <v>38</v>
      </c>
      <c r="H648" s="21" t="str">
        <f t="shared" si="74"/>
        <v/>
      </c>
      <c r="I648" s="21" t="str">
        <f t="shared" si="76"/>
        <v/>
      </c>
      <c r="J648" s="21" t="s">
        <v>39</v>
      </c>
      <c r="K648" s="24"/>
      <c r="L648" s="21" t="str">
        <f t="shared" si="75"/>
        <v/>
      </c>
      <c r="M648" s="24"/>
      <c r="N648" s="24"/>
      <c r="O648" s="21" t="str">
        <f t="shared" si="81"/>
        <v/>
      </c>
      <c r="P648" s="21" t="str">
        <f t="shared" si="77"/>
        <v/>
      </c>
      <c r="Q648" s="18">
        <f t="shared" si="78"/>
        <v>1</v>
      </c>
      <c r="R648" s="1">
        <f t="shared" si="79"/>
        <v>7</v>
      </c>
      <c r="S648" s="1">
        <f t="shared" si="80"/>
        <v>1</v>
      </c>
      <c r="T648" s="1">
        <f>COUNTIF(【編集不可】祝日一覧!$B$1:$B$23,$E648)</f>
        <v>0</v>
      </c>
      <c r="U648" s="1">
        <f>COUNTIF(【編集不可】祝日一覧!$B$1:$B$23,$Q648)</f>
        <v>0</v>
      </c>
      <c r="V648" s="1" t="str">
        <f ca="1">$B648&amp;"-"&amp;COUNTIF($B$13:INDIRECT("B"&amp;12+A648),B648)</f>
        <v>-0</v>
      </c>
    </row>
    <row r="649" spans="1:22" ht="21.95" customHeight="1" x14ac:dyDescent="0.25">
      <c r="A649" s="4">
        <v>637</v>
      </c>
      <c r="B649" s="9"/>
      <c r="C649" s="23"/>
      <c r="D649" s="12"/>
      <c r="E649" s="12"/>
      <c r="F649" s="3"/>
      <c r="G649" s="5" t="s">
        <v>38</v>
      </c>
      <c r="H649" s="21" t="str">
        <f t="shared" si="74"/>
        <v/>
      </c>
      <c r="I649" s="21" t="str">
        <f t="shared" si="76"/>
        <v/>
      </c>
      <c r="J649" s="21" t="s">
        <v>39</v>
      </c>
      <c r="K649" s="24"/>
      <c r="L649" s="21" t="str">
        <f t="shared" si="75"/>
        <v/>
      </c>
      <c r="M649" s="24"/>
      <c r="N649" s="24"/>
      <c r="O649" s="21" t="str">
        <f t="shared" si="81"/>
        <v/>
      </c>
      <c r="P649" s="21" t="str">
        <f t="shared" si="77"/>
        <v/>
      </c>
      <c r="Q649" s="18">
        <f t="shared" si="78"/>
        <v>1</v>
      </c>
      <c r="R649" s="1">
        <f t="shared" si="79"/>
        <v>7</v>
      </c>
      <c r="S649" s="1">
        <f t="shared" si="80"/>
        <v>1</v>
      </c>
      <c r="T649" s="1">
        <f>COUNTIF(【編集不可】祝日一覧!$B$1:$B$23,$E649)</f>
        <v>0</v>
      </c>
      <c r="U649" s="1">
        <f>COUNTIF(【編集不可】祝日一覧!$B$1:$B$23,$Q649)</f>
        <v>0</v>
      </c>
      <c r="V649" s="1" t="str">
        <f ca="1">$B649&amp;"-"&amp;COUNTIF($B$13:INDIRECT("B"&amp;12+A649),B649)</f>
        <v>-0</v>
      </c>
    </row>
    <row r="650" spans="1:22" ht="21.95" customHeight="1" x14ac:dyDescent="0.25">
      <c r="A650" s="4">
        <v>638</v>
      </c>
      <c r="B650" s="9"/>
      <c r="C650" s="23"/>
      <c r="D650" s="12"/>
      <c r="E650" s="12"/>
      <c r="F650" s="3"/>
      <c r="G650" s="5" t="s">
        <v>38</v>
      </c>
      <c r="H650" s="21" t="str">
        <f t="shared" si="74"/>
        <v/>
      </c>
      <c r="I650" s="21" t="str">
        <f t="shared" si="76"/>
        <v/>
      </c>
      <c r="J650" s="21" t="s">
        <v>39</v>
      </c>
      <c r="K650" s="24"/>
      <c r="L650" s="21" t="str">
        <f t="shared" si="75"/>
        <v/>
      </c>
      <c r="M650" s="24"/>
      <c r="N650" s="24"/>
      <c r="O650" s="21" t="str">
        <f t="shared" si="81"/>
        <v/>
      </c>
      <c r="P650" s="21" t="str">
        <f t="shared" si="77"/>
        <v/>
      </c>
      <c r="Q650" s="18">
        <f t="shared" si="78"/>
        <v>1</v>
      </c>
      <c r="R650" s="1">
        <f t="shared" si="79"/>
        <v>7</v>
      </c>
      <c r="S650" s="1">
        <f t="shared" si="80"/>
        <v>1</v>
      </c>
      <c r="T650" s="1">
        <f>COUNTIF(【編集不可】祝日一覧!$B$1:$B$23,$E650)</f>
        <v>0</v>
      </c>
      <c r="U650" s="1">
        <f>COUNTIF(【編集不可】祝日一覧!$B$1:$B$23,$Q650)</f>
        <v>0</v>
      </c>
      <c r="V650" s="1" t="str">
        <f ca="1">$B650&amp;"-"&amp;COUNTIF($B$13:INDIRECT("B"&amp;12+A650),B650)</f>
        <v>-0</v>
      </c>
    </row>
    <row r="651" spans="1:22" ht="21.95" customHeight="1" x14ac:dyDescent="0.25">
      <c r="A651" s="4">
        <v>639</v>
      </c>
      <c r="B651" s="9"/>
      <c r="C651" s="23"/>
      <c r="D651" s="12"/>
      <c r="E651" s="12"/>
      <c r="F651" s="3"/>
      <c r="G651" s="5" t="s">
        <v>38</v>
      </c>
      <c r="H651" s="21" t="str">
        <f t="shared" si="74"/>
        <v/>
      </c>
      <c r="I651" s="21" t="str">
        <f t="shared" si="76"/>
        <v/>
      </c>
      <c r="J651" s="21" t="s">
        <v>39</v>
      </c>
      <c r="K651" s="24"/>
      <c r="L651" s="21" t="str">
        <f t="shared" si="75"/>
        <v/>
      </c>
      <c r="M651" s="24"/>
      <c r="N651" s="24"/>
      <c r="O651" s="21" t="str">
        <f t="shared" si="81"/>
        <v/>
      </c>
      <c r="P651" s="21" t="str">
        <f t="shared" si="77"/>
        <v/>
      </c>
      <c r="Q651" s="18">
        <f t="shared" si="78"/>
        <v>1</v>
      </c>
      <c r="R651" s="1">
        <f t="shared" si="79"/>
        <v>7</v>
      </c>
      <c r="S651" s="1">
        <f t="shared" si="80"/>
        <v>1</v>
      </c>
      <c r="T651" s="1">
        <f>COUNTIF(【編集不可】祝日一覧!$B$1:$B$23,$E651)</f>
        <v>0</v>
      </c>
      <c r="U651" s="1">
        <f>COUNTIF(【編集不可】祝日一覧!$B$1:$B$23,$Q651)</f>
        <v>0</v>
      </c>
      <c r="V651" s="1" t="str">
        <f ca="1">$B651&amp;"-"&amp;COUNTIF($B$13:INDIRECT("B"&amp;12+A651),B651)</f>
        <v>-0</v>
      </c>
    </row>
    <row r="652" spans="1:22" ht="21.95" customHeight="1" x14ac:dyDescent="0.25">
      <c r="A652" s="4">
        <v>640</v>
      </c>
      <c r="B652" s="9"/>
      <c r="C652" s="23"/>
      <c r="D652" s="12"/>
      <c r="E652" s="12"/>
      <c r="F652" s="3"/>
      <c r="G652" s="5" t="s">
        <v>38</v>
      </c>
      <c r="H652" s="21" t="str">
        <f t="shared" si="74"/>
        <v/>
      </c>
      <c r="I652" s="21" t="str">
        <f t="shared" si="76"/>
        <v/>
      </c>
      <c r="J652" s="21" t="s">
        <v>39</v>
      </c>
      <c r="K652" s="24"/>
      <c r="L652" s="21" t="str">
        <f t="shared" si="75"/>
        <v/>
      </c>
      <c r="M652" s="24"/>
      <c r="N652" s="24"/>
      <c r="O652" s="21" t="str">
        <f t="shared" si="81"/>
        <v/>
      </c>
      <c r="P652" s="21" t="str">
        <f t="shared" si="77"/>
        <v/>
      </c>
      <c r="Q652" s="18">
        <f t="shared" si="78"/>
        <v>1</v>
      </c>
      <c r="R652" s="1">
        <f t="shared" si="79"/>
        <v>7</v>
      </c>
      <c r="S652" s="1">
        <f t="shared" si="80"/>
        <v>1</v>
      </c>
      <c r="T652" s="1">
        <f>COUNTIF(【編集不可】祝日一覧!$B$1:$B$23,$E652)</f>
        <v>0</v>
      </c>
      <c r="U652" s="1">
        <f>COUNTIF(【編集不可】祝日一覧!$B$1:$B$23,$Q652)</f>
        <v>0</v>
      </c>
      <c r="V652" s="1" t="str">
        <f ca="1">$B652&amp;"-"&amp;COUNTIF($B$13:INDIRECT("B"&amp;12+A652),B652)</f>
        <v>-0</v>
      </c>
    </row>
    <row r="653" spans="1:22" ht="21.95" customHeight="1" x14ac:dyDescent="0.25">
      <c r="A653" s="4">
        <v>641</v>
      </c>
      <c r="B653" s="9"/>
      <c r="C653" s="23"/>
      <c r="D653" s="12"/>
      <c r="E653" s="12"/>
      <c r="F653" s="3"/>
      <c r="G653" s="5" t="s">
        <v>38</v>
      </c>
      <c r="H653" s="21" t="str">
        <f t="shared" ref="H653:H716" si="82">IF($E653="","",IF($R653=7,"休日",IF(AND($T653=1,$S653=7),"休日",IF(AND($R653=1,$U653=1),"休日",IF(AND($T653=1,$U653=1),"休日","平日")))))</f>
        <v/>
      </c>
      <c r="I653" s="21" t="str">
        <f t="shared" si="76"/>
        <v/>
      </c>
      <c r="J653" s="21" t="s">
        <v>39</v>
      </c>
      <c r="K653" s="24"/>
      <c r="L653" s="21" t="str">
        <f t="shared" ref="L653:L716" si="83">IF($B653="","","～")</f>
        <v/>
      </c>
      <c r="M653" s="24"/>
      <c r="N653" s="24"/>
      <c r="O653" s="21" t="str">
        <f t="shared" si="81"/>
        <v/>
      </c>
      <c r="P653" s="21" t="str">
        <f t="shared" si="77"/>
        <v/>
      </c>
      <c r="Q653" s="18">
        <f t="shared" si="78"/>
        <v>1</v>
      </c>
      <c r="R653" s="1">
        <f t="shared" si="79"/>
        <v>7</v>
      </c>
      <c r="S653" s="1">
        <f t="shared" si="80"/>
        <v>1</v>
      </c>
      <c r="T653" s="1">
        <f>COUNTIF(【編集不可】祝日一覧!$B$1:$B$23,$E653)</f>
        <v>0</v>
      </c>
      <c r="U653" s="1">
        <f>COUNTIF(【編集不可】祝日一覧!$B$1:$B$23,$Q653)</f>
        <v>0</v>
      </c>
      <c r="V653" s="1" t="str">
        <f ca="1">$B653&amp;"-"&amp;COUNTIF($B$13:INDIRECT("B"&amp;12+A653),B653)</f>
        <v>-0</v>
      </c>
    </row>
    <row r="654" spans="1:22" ht="21.95" customHeight="1" x14ac:dyDescent="0.25">
      <c r="A654" s="4">
        <v>642</v>
      </c>
      <c r="B654" s="9"/>
      <c r="C654" s="23"/>
      <c r="D654" s="12"/>
      <c r="E654" s="12"/>
      <c r="F654" s="3"/>
      <c r="G654" s="5" t="s">
        <v>38</v>
      </c>
      <c r="H654" s="21" t="str">
        <f t="shared" si="82"/>
        <v/>
      </c>
      <c r="I654" s="21" t="str">
        <f t="shared" ref="I654:I717" si="84">IF($F654="","",IF($H654="平日",2*$F654,IF($H654="休日",1*$F654,"")))</f>
        <v/>
      </c>
      <c r="J654" s="21" t="s">
        <v>39</v>
      </c>
      <c r="K654" s="24"/>
      <c r="L654" s="21" t="str">
        <f t="shared" si="83"/>
        <v/>
      </c>
      <c r="M654" s="24"/>
      <c r="N654" s="24"/>
      <c r="O654" s="21" t="str">
        <f t="shared" si="81"/>
        <v/>
      </c>
      <c r="P654" s="21" t="str">
        <f t="shared" ref="P654:P717" si="85">IFERROR($I654-$O654,"")</f>
        <v/>
      </c>
      <c r="Q654" s="18">
        <f t="shared" ref="Q654:Q717" si="86">$E654+1</f>
        <v>1</v>
      </c>
      <c r="R654" s="1">
        <f t="shared" ref="R654:R717" si="87">WEEKDAY($E654,1)</f>
        <v>7</v>
      </c>
      <c r="S654" s="1">
        <f t="shared" ref="S654:S717" si="88">WEEKDAY($Q654,1)</f>
        <v>1</v>
      </c>
      <c r="T654" s="1">
        <f>COUNTIF(【編集不可】祝日一覧!$B$1:$B$23,$E654)</f>
        <v>0</v>
      </c>
      <c r="U654" s="1">
        <f>COUNTIF(【編集不可】祝日一覧!$B$1:$B$23,$Q654)</f>
        <v>0</v>
      </c>
      <c r="V654" s="1" t="str">
        <f ca="1">$B654&amp;"-"&amp;COUNTIF($B$13:INDIRECT("B"&amp;12+A654),B654)</f>
        <v>-0</v>
      </c>
    </row>
    <row r="655" spans="1:22" ht="21.95" customHeight="1" x14ac:dyDescent="0.25">
      <c r="A655" s="4">
        <v>643</v>
      </c>
      <c r="B655" s="9"/>
      <c r="C655" s="23"/>
      <c r="D655" s="12"/>
      <c r="E655" s="12"/>
      <c r="F655" s="3"/>
      <c r="G655" s="5" t="s">
        <v>38</v>
      </c>
      <c r="H655" s="21" t="str">
        <f t="shared" si="82"/>
        <v/>
      </c>
      <c r="I655" s="21" t="str">
        <f t="shared" si="84"/>
        <v/>
      </c>
      <c r="J655" s="21" t="s">
        <v>39</v>
      </c>
      <c r="K655" s="24"/>
      <c r="L655" s="21" t="str">
        <f t="shared" si="83"/>
        <v/>
      </c>
      <c r="M655" s="24"/>
      <c r="N655" s="24"/>
      <c r="O655" s="21" t="str">
        <f t="shared" si="81"/>
        <v/>
      </c>
      <c r="P655" s="21" t="str">
        <f t="shared" si="85"/>
        <v/>
      </c>
      <c r="Q655" s="18">
        <f t="shared" si="86"/>
        <v>1</v>
      </c>
      <c r="R655" s="1">
        <f t="shared" si="87"/>
        <v>7</v>
      </c>
      <c r="S655" s="1">
        <f t="shared" si="88"/>
        <v>1</v>
      </c>
      <c r="T655" s="1">
        <f>COUNTIF(【編集不可】祝日一覧!$B$1:$B$23,$E655)</f>
        <v>0</v>
      </c>
      <c r="U655" s="1">
        <f>COUNTIF(【編集不可】祝日一覧!$B$1:$B$23,$Q655)</f>
        <v>0</v>
      </c>
      <c r="V655" s="1" t="str">
        <f ca="1">$B655&amp;"-"&amp;COUNTIF($B$13:INDIRECT("B"&amp;12+A655),B655)</f>
        <v>-0</v>
      </c>
    </row>
    <row r="656" spans="1:22" ht="21.95" customHeight="1" x14ac:dyDescent="0.25">
      <c r="A656" s="4">
        <v>644</v>
      </c>
      <c r="B656" s="9"/>
      <c r="C656" s="23"/>
      <c r="D656" s="12"/>
      <c r="E656" s="12"/>
      <c r="F656" s="3"/>
      <c r="G656" s="5" t="s">
        <v>38</v>
      </c>
      <c r="H656" s="21" t="str">
        <f t="shared" si="82"/>
        <v/>
      </c>
      <c r="I656" s="21" t="str">
        <f t="shared" si="84"/>
        <v/>
      </c>
      <c r="J656" s="21" t="s">
        <v>39</v>
      </c>
      <c r="K656" s="24"/>
      <c r="L656" s="21" t="str">
        <f t="shared" si="83"/>
        <v/>
      </c>
      <c r="M656" s="24"/>
      <c r="N656" s="24"/>
      <c r="O656" s="21" t="str">
        <f t="shared" si="81"/>
        <v/>
      </c>
      <c r="P656" s="21" t="str">
        <f t="shared" si="85"/>
        <v/>
      </c>
      <c r="Q656" s="18">
        <f t="shared" si="86"/>
        <v>1</v>
      </c>
      <c r="R656" s="1">
        <f t="shared" si="87"/>
        <v>7</v>
      </c>
      <c r="S656" s="1">
        <f t="shared" si="88"/>
        <v>1</v>
      </c>
      <c r="T656" s="1">
        <f>COUNTIF(【編集不可】祝日一覧!$B$1:$B$23,$E656)</f>
        <v>0</v>
      </c>
      <c r="U656" s="1">
        <f>COUNTIF(【編集不可】祝日一覧!$B$1:$B$23,$Q656)</f>
        <v>0</v>
      </c>
      <c r="V656" s="1" t="str">
        <f ca="1">$B656&amp;"-"&amp;COUNTIF($B$13:INDIRECT("B"&amp;12+A656),B656)</f>
        <v>-0</v>
      </c>
    </row>
    <row r="657" spans="1:22" ht="21.95" customHeight="1" x14ac:dyDescent="0.25">
      <c r="A657" s="4">
        <v>645</v>
      </c>
      <c r="B657" s="9"/>
      <c r="C657" s="23"/>
      <c r="D657" s="12"/>
      <c r="E657" s="12"/>
      <c r="F657" s="3"/>
      <c r="G657" s="5" t="s">
        <v>38</v>
      </c>
      <c r="H657" s="21" t="str">
        <f t="shared" si="82"/>
        <v/>
      </c>
      <c r="I657" s="21" t="str">
        <f t="shared" si="84"/>
        <v/>
      </c>
      <c r="J657" s="21" t="s">
        <v>39</v>
      </c>
      <c r="K657" s="24"/>
      <c r="L657" s="21" t="str">
        <f t="shared" si="83"/>
        <v/>
      </c>
      <c r="M657" s="24"/>
      <c r="N657" s="24"/>
      <c r="O657" s="21" t="str">
        <f t="shared" si="81"/>
        <v/>
      </c>
      <c r="P657" s="21" t="str">
        <f t="shared" si="85"/>
        <v/>
      </c>
      <c r="Q657" s="18">
        <f t="shared" si="86"/>
        <v>1</v>
      </c>
      <c r="R657" s="1">
        <f t="shared" si="87"/>
        <v>7</v>
      </c>
      <c r="S657" s="1">
        <f t="shared" si="88"/>
        <v>1</v>
      </c>
      <c r="T657" s="1">
        <f>COUNTIF(【編集不可】祝日一覧!$B$1:$B$23,$E657)</f>
        <v>0</v>
      </c>
      <c r="U657" s="1">
        <f>COUNTIF(【編集不可】祝日一覧!$B$1:$B$23,$Q657)</f>
        <v>0</v>
      </c>
      <c r="V657" s="1" t="str">
        <f ca="1">$B657&amp;"-"&amp;COUNTIF($B$13:INDIRECT("B"&amp;12+A657),B657)</f>
        <v>-0</v>
      </c>
    </row>
    <row r="658" spans="1:22" ht="21.95" customHeight="1" x14ac:dyDescent="0.25">
      <c r="A658" s="4">
        <v>646</v>
      </c>
      <c r="B658" s="9"/>
      <c r="C658" s="23"/>
      <c r="D658" s="12"/>
      <c r="E658" s="12"/>
      <c r="F658" s="3"/>
      <c r="G658" s="5" t="s">
        <v>38</v>
      </c>
      <c r="H658" s="21" t="str">
        <f t="shared" si="82"/>
        <v/>
      </c>
      <c r="I658" s="21" t="str">
        <f t="shared" si="84"/>
        <v/>
      </c>
      <c r="J658" s="21" t="s">
        <v>39</v>
      </c>
      <c r="K658" s="24"/>
      <c r="L658" s="21" t="str">
        <f t="shared" si="83"/>
        <v/>
      </c>
      <c r="M658" s="24"/>
      <c r="N658" s="24"/>
      <c r="O658" s="21" t="str">
        <f t="shared" si="81"/>
        <v/>
      </c>
      <c r="P658" s="21" t="str">
        <f t="shared" si="85"/>
        <v/>
      </c>
      <c r="Q658" s="18">
        <f t="shared" si="86"/>
        <v>1</v>
      </c>
      <c r="R658" s="1">
        <f t="shared" si="87"/>
        <v>7</v>
      </c>
      <c r="S658" s="1">
        <f t="shared" si="88"/>
        <v>1</v>
      </c>
      <c r="T658" s="1">
        <f>COUNTIF(【編集不可】祝日一覧!$B$1:$B$23,$E658)</f>
        <v>0</v>
      </c>
      <c r="U658" s="1">
        <f>COUNTIF(【編集不可】祝日一覧!$B$1:$B$23,$Q658)</f>
        <v>0</v>
      </c>
      <c r="V658" s="1" t="str">
        <f ca="1">$B658&amp;"-"&amp;COUNTIF($B$13:INDIRECT("B"&amp;12+A658),B658)</f>
        <v>-0</v>
      </c>
    </row>
    <row r="659" spans="1:22" ht="21.95" customHeight="1" x14ac:dyDescent="0.25">
      <c r="A659" s="4">
        <v>647</v>
      </c>
      <c r="B659" s="9"/>
      <c r="C659" s="23"/>
      <c r="D659" s="12"/>
      <c r="E659" s="12"/>
      <c r="F659" s="3"/>
      <c r="G659" s="5" t="s">
        <v>38</v>
      </c>
      <c r="H659" s="21" t="str">
        <f t="shared" si="82"/>
        <v/>
      </c>
      <c r="I659" s="21" t="str">
        <f t="shared" si="84"/>
        <v/>
      </c>
      <c r="J659" s="21" t="s">
        <v>39</v>
      </c>
      <c r="K659" s="24"/>
      <c r="L659" s="21" t="str">
        <f t="shared" si="83"/>
        <v/>
      </c>
      <c r="M659" s="24"/>
      <c r="N659" s="24"/>
      <c r="O659" s="21" t="str">
        <f t="shared" si="81"/>
        <v/>
      </c>
      <c r="P659" s="21" t="str">
        <f t="shared" si="85"/>
        <v/>
      </c>
      <c r="Q659" s="18">
        <f t="shared" si="86"/>
        <v>1</v>
      </c>
      <c r="R659" s="1">
        <f t="shared" si="87"/>
        <v>7</v>
      </c>
      <c r="S659" s="1">
        <f t="shared" si="88"/>
        <v>1</v>
      </c>
      <c r="T659" s="1">
        <f>COUNTIF(【編集不可】祝日一覧!$B$1:$B$23,$E659)</f>
        <v>0</v>
      </c>
      <c r="U659" s="1">
        <f>COUNTIF(【編集不可】祝日一覧!$B$1:$B$23,$Q659)</f>
        <v>0</v>
      </c>
      <c r="V659" s="1" t="str">
        <f ca="1">$B659&amp;"-"&amp;COUNTIF($B$13:INDIRECT("B"&amp;12+A659),B659)</f>
        <v>-0</v>
      </c>
    </row>
    <row r="660" spans="1:22" ht="21.95" customHeight="1" x14ac:dyDescent="0.25">
      <c r="A660" s="4">
        <v>648</v>
      </c>
      <c r="B660" s="9"/>
      <c r="C660" s="23"/>
      <c r="D660" s="12"/>
      <c r="E660" s="12"/>
      <c r="F660" s="3"/>
      <c r="G660" s="5" t="s">
        <v>38</v>
      </c>
      <c r="H660" s="21" t="str">
        <f t="shared" si="82"/>
        <v/>
      </c>
      <c r="I660" s="21" t="str">
        <f t="shared" si="84"/>
        <v/>
      </c>
      <c r="J660" s="21" t="s">
        <v>39</v>
      </c>
      <c r="K660" s="24"/>
      <c r="L660" s="21" t="str">
        <f t="shared" si="83"/>
        <v/>
      </c>
      <c r="M660" s="24"/>
      <c r="N660" s="24"/>
      <c r="O660" s="21" t="str">
        <f t="shared" si="81"/>
        <v/>
      </c>
      <c r="P660" s="21" t="str">
        <f t="shared" si="85"/>
        <v/>
      </c>
      <c r="Q660" s="18">
        <f t="shared" si="86"/>
        <v>1</v>
      </c>
      <c r="R660" s="1">
        <f t="shared" si="87"/>
        <v>7</v>
      </c>
      <c r="S660" s="1">
        <f t="shared" si="88"/>
        <v>1</v>
      </c>
      <c r="T660" s="1">
        <f>COUNTIF(【編集不可】祝日一覧!$B$1:$B$23,$E660)</f>
        <v>0</v>
      </c>
      <c r="U660" s="1">
        <f>COUNTIF(【編集不可】祝日一覧!$B$1:$B$23,$Q660)</f>
        <v>0</v>
      </c>
      <c r="V660" s="1" t="str">
        <f ca="1">$B660&amp;"-"&amp;COUNTIF($B$13:INDIRECT("B"&amp;12+A660),B660)</f>
        <v>-0</v>
      </c>
    </row>
    <row r="661" spans="1:22" ht="21.95" customHeight="1" x14ac:dyDescent="0.25">
      <c r="A661" s="4">
        <v>649</v>
      </c>
      <c r="B661" s="9"/>
      <c r="C661" s="23"/>
      <c r="D661" s="12"/>
      <c r="E661" s="12"/>
      <c r="F661" s="3"/>
      <c r="G661" s="5" t="s">
        <v>38</v>
      </c>
      <c r="H661" s="21" t="str">
        <f t="shared" si="82"/>
        <v/>
      </c>
      <c r="I661" s="21" t="str">
        <f t="shared" si="84"/>
        <v/>
      </c>
      <c r="J661" s="21" t="s">
        <v>39</v>
      </c>
      <c r="K661" s="24"/>
      <c r="L661" s="21" t="str">
        <f t="shared" si="83"/>
        <v/>
      </c>
      <c r="M661" s="24"/>
      <c r="N661" s="24"/>
      <c r="O661" s="21" t="str">
        <f t="shared" si="81"/>
        <v/>
      </c>
      <c r="P661" s="21" t="str">
        <f t="shared" si="85"/>
        <v/>
      </c>
      <c r="Q661" s="18">
        <f t="shared" si="86"/>
        <v>1</v>
      </c>
      <c r="R661" s="1">
        <f t="shared" si="87"/>
        <v>7</v>
      </c>
      <c r="S661" s="1">
        <f t="shared" si="88"/>
        <v>1</v>
      </c>
      <c r="T661" s="1">
        <f>COUNTIF(【編集不可】祝日一覧!$B$1:$B$23,$E661)</f>
        <v>0</v>
      </c>
      <c r="U661" s="1">
        <f>COUNTIF(【編集不可】祝日一覧!$B$1:$B$23,$Q661)</f>
        <v>0</v>
      </c>
      <c r="V661" s="1" t="str">
        <f ca="1">$B661&amp;"-"&amp;COUNTIF($B$13:INDIRECT("B"&amp;12+A661),B661)</f>
        <v>-0</v>
      </c>
    </row>
    <row r="662" spans="1:22" ht="21.95" customHeight="1" x14ac:dyDescent="0.25">
      <c r="A662" s="4">
        <v>650</v>
      </c>
      <c r="B662" s="9"/>
      <c r="C662" s="23"/>
      <c r="D662" s="12"/>
      <c r="E662" s="12"/>
      <c r="F662" s="3"/>
      <c r="G662" s="5" t="s">
        <v>38</v>
      </c>
      <c r="H662" s="21" t="str">
        <f t="shared" si="82"/>
        <v/>
      </c>
      <c r="I662" s="21" t="str">
        <f t="shared" si="84"/>
        <v/>
      </c>
      <c r="J662" s="21" t="s">
        <v>39</v>
      </c>
      <c r="K662" s="24"/>
      <c r="L662" s="21" t="str">
        <f t="shared" si="83"/>
        <v/>
      </c>
      <c r="M662" s="24"/>
      <c r="N662" s="24"/>
      <c r="O662" s="21" t="str">
        <f t="shared" si="81"/>
        <v/>
      </c>
      <c r="P662" s="21" t="str">
        <f t="shared" si="85"/>
        <v/>
      </c>
      <c r="Q662" s="18">
        <f t="shared" si="86"/>
        <v>1</v>
      </c>
      <c r="R662" s="1">
        <f t="shared" si="87"/>
        <v>7</v>
      </c>
      <c r="S662" s="1">
        <f t="shared" si="88"/>
        <v>1</v>
      </c>
      <c r="T662" s="1">
        <f>COUNTIF(【編集不可】祝日一覧!$B$1:$B$23,$E662)</f>
        <v>0</v>
      </c>
      <c r="U662" s="1">
        <f>COUNTIF(【編集不可】祝日一覧!$B$1:$B$23,$Q662)</f>
        <v>0</v>
      </c>
      <c r="V662" s="1" t="str">
        <f ca="1">$B662&amp;"-"&amp;COUNTIF($B$13:INDIRECT("B"&amp;12+A662),B662)</f>
        <v>-0</v>
      </c>
    </row>
    <row r="663" spans="1:22" ht="21.95" customHeight="1" x14ac:dyDescent="0.25">
      <c r="A663" s="4">
        <v>651</v>
      </c>
      <c r="B663" s="9"/>
      <c r="C663" s="23"/>
      <c r="D663" s="12"/>
      <c r="E663" s="12"/>
      <c r="F663" s="3"/>
      <c r="G663" s="5" t="s">
        <v>38</v>
      </c>
      <c r="H663" s="21" t="str">
        <f t="shared" si="82"/>
        <v/>
      </c>
      <c r="I663" s="21" t="str">
        <f t="shared" si="84"/>
        <v/>
      </c>
      <c r="J663" s="21" t="s">
        <v>39</v>
      </c>
      <c r="K663" s="24"/>
      <c r="L663" s="21" t="str">
        <f t="shared" si="83"/>
        <v/>
      </c>
      <c r="M663" s="24"/>
      <c r="N663" s="24"/>
      <c r="O663" s="21" t="str">
        <f t="shared" si="81"/>
        <v/>
      </c>
      <c r="P663" s="21" t="str">
        <f t="shared" si="85"/>
        <v/>
      </c>
      <c r="Q663" s="18">
        <f t="shared" si="86"/>
        <v>1</v>
      </c>
      <c r="R663" s="1">
        <f t="shared" si="87"/>
        <v>7</v>
      </c>
      <c r="S663" s="1">
        <f t="shared" si="88"/>
        <v>1</v>
      </c>
      <c r="T663" s="1">
        <f>COUNTIF(【編集不可】祝日一覧!$B$1:$B$23,$E663)</f>
        <v>0</v>
      </c>
      <c r="U663" s="1">
        <f>COUNTIF(【編集不可】祝日一覧!$B$1:$B$23,$Q663)</f>
        <v>0</v>
      </c>
      <c r="V663" s="1" t="str">
        <f ca="1">$B663&amp;"-"&amp;COUNTIF($B$13:INDIRECT("B"&amp;12+A663),B663)</f>
        <v>-0</v>
      </c>
    </row>
    <row r="664" spans="1:22" ht="21.95" customHeight="1" x14ac:dyDescent="0.25">
      <c r="A664" s="4">
        <v>652</v>
      </c>
      <c r="B664" s="9"/>
      <c r="C664" s="23"/>
      <c r="D664" s="12"/>
      <c r="E664" s="12"/>
      <c r="F664" s="3"/>
      <c r="G664" s="5" t="s">
        <v>38</v>
      </c>
      <c r="H664" s="21" t="str">
        <f t="shared" si="82"/>
        <v/>
      </c>
      <c r="I664" s="21" t="str">
        <f t="shared" si="84"/>
        <v/>
      </c>
      <c r="J664" s="21" t="s">
        <v>39</v>
      </c>
      <c r="K664" s="24"/>
      <c r="L664" s="21" t="str">
        <f t="shared" si="83"/>
        <v/>
      </c>
      <c r="M664" s="24"/>
      <c r="N664" s="24"/>
      <c r="O664" s="21" t="str">
        <f t="shared" si="81"/>
        <v/>
      </c>
      <c r="P664" s="21" t="str">
        <f t="shared" si="85"/>
        <v/>
      </c>
      <c r="Q664" s="18">
        <f t="shared" si="86"/>
        <v>1</v>
      </c>
      <c r="R664" s="1">
        <f t="shared" si="87"/>
        <v>7</v>
      </c>
      <c r="S664" s="1">
        <f t="shared" si="88"/>
        <v>1</v>
      </c>
      <c r="T664" s="1">
        <f>COUNTIF(【編集不可】祝日一覧!$B$1:$B$23,$E664)</f>
        <v>0</v>
      </c>
      <c r="U664" s="1">
        <f>COUNTIF(【編集不可】祝日一覧!$B$1:$B$23,$Q664)</f>
        <v>0</v>
      </c>
      <c r="V664" s="1" t="str">
        <f ca="1">$B664&amp;"-"&amp;COUNTIF($B$13:INDIRECT("B"&amp;12+A664),B664)</f>
        <v>-0</v>
      </c>
    </row>
    <row r="665" spans="1:22" ht="21.95" customHeight="1" x14ac:dyDescent="0.25">
      <c r="A665" s="4">
        <v>653</v>
      </c>
      <c r="B665" s="9"/>
      <c r="C665" s="23"/>
      <c r="D665" s="12"/>
      <c r="E665" s="12"/>
      <c r="F665" s="3"/>
      <c r="G665" s="5" t="s">
        <v>38</v>
      </c>
      <c r="H665" s="21" t="str">
        <f t="shared" si="82"/>
        <v/>
      </c>
      <c r="I665" s="21" t="str">
        <f t="shared" si="84"/>
        <v/>
      </c>
      <c r="J665" s="21" t="s">
        <v>39</v>
      </c>
      <c r="K665" s="24"/>
      <c r="L665" s="21" t="str">
        <f t="shared" si="83"/>
        <v/>
      </c>
      <c r="M665" s="24"/>
      <c r="N665" s="24"/>
      <c r="O665" s="21" t="str">
        <f t="shared" si="81"/>
        <v/>
      </c>
      <c r="P665" s="21" t="str">
        <f t="shared" si="85"/>
        <v/>
      </c>
      <c r="Q665" s="18">
        <f t="shared" si="86"/>
        <v>1</v>
      </c>
      <c r="R665" s="1">
        <f t="shared" si="87"/>
        <v>7</v>
      </c>
      <c r="S665" s="1">
        <f t="shared" si="88"/>
        <v>1</v>
      </c>
      <c r="T665" s="1">
        <f>COUNTIF(【編集不可】祝日一覧!$B$1:$B$23,$E665)</f>
        <v>0</v>
      </c>
      <c r="U665" s="1">
        <f>COUNTIF(【編集不可】祝日一覧!$B$1:$B$23,$Q665)</f>
        <v>0</v>
      </c>
      <c r="V665" s="1" t="str">
        <f ca="1">$B665&amp;"-"&amp;COUNTIF($B$13:INDIRECT("B"&amp;12+A665),B665)</f>
        <v>-0</v>
      </c>
    </row>
    <row r="666" spans="1:22" ht="21.95" customHeight="1" x14ac:dyDescent="0.25">
      <c r="A666" s="4">
        <v>654</v>
      </c>
      <c r="B666" s="9"/>
      <c r="C666" s="23"/>
      <c r="D666" s="12"/>
      <c r="E666" s="12"/>
      <c r="F666" s="3"/>
      <c r="G666" s="5" t="s">
        <v>38</v>
      </c>
      <c r="H666" s="21" t="str">
        <f t="shared" si="82"/>
        <v/>
      </c>
      <c r="I666" s="21" t="str">
        <f t="shared" si="84"/>
        <v/>
      </c>
      <c r="J666" s="21" t="s">
        <v>39</v>
      </c>
      <c r="K666" s="24"/>
      <c r="L666" s="21" t="str">
        <f t="shared" si="83"/>
        <v/>
      </c>
      <c r="M666" s="24"/>
      <c r="N666" s="24"/>
      <c r="O666" s="21" t="str">
        <f t="shared" si="81"/>
        <v/>
      </c>
      <c r="P666" s="21" t="str">
        <f t="shared" si="85"/>
        <v/>
      </c>
      <c r="Q666" s="18">
        <f t="shared" si="86"/>
        <v>1</v>
      </c>
      <c r="R666" s="1">
        <f t="shared" si="87"/>
        <v>7</v>
      </c>
      <c r="S666" s="1">
        <f t="shared" si="88"/>
        <v>1</v>
      </c>
      <c r="T666" s="1">
        <f>COUNTIF(【編集不可】祝日一覧!$B$1:$B$23,$E666)</f>
        <v>0</v>
      </c>
      <c r="U666" s="1">
        <f>COUNTIF(【編集不可】祝日一覧!$B$1:$B$23,$Q666)</f>
        <v>0</v>
      </c>
      <c r="V666" s="1" t="str">
        <f ca="1">$B666&amp;"-"&amp;COUNTIF($B$13:INDIRECT("B"&amp;12+A666),B666)</f>
        <v>-0</v>
      </c>
    </row>
    <row r="667" spans="1:22" ht="21.95" customHeight="1" x14ac:dyDescent="0.25">
      <c r="A667" s="4">
        <v>655</v>
      </c>
      <c r="B667" s="9"/>
      <c r="C667" s="23"/>
      <c r="D667" s="12"/>
      <c r="E667" s="12"/>
      <c r="F667" s="3"/>
      <c r="G667" s="5" t="s">
        <v>38</v>
      </c>
      <c r="H667" s="21" t="str">
        <f t="shared" si="82"/>
        <v/>
      </c>
      <c r="I667" s="21" t="str">
        <f t="shared" si="84"/>
        <v/>
      </c>
      <c r="J667" s="21" t="s">
        <v>39</v>
      </c>
      <c r="K667" s="24"/>
      <c r="L667" s="21" t="str">
        <f t="shared" si="83"/>
        <v/>
      </c>
      <c r="M667" s="24"/>
      <c r="N667" s="24"/>
      <c r="O667" s="21" t="str">
        <f t="shared" si="81"/>
        <v/>
      </c>
      <c r="P667" s="21" t="str">
        <f t="shared" si="85"/>
        <v/>
      </c>
      <c r="Q667" s="18">
        <f t="shared" si="86"/>
        <v>1</v>
      </c>
      <c r="R667" s="1">
        <f t="shared" si="87"/>
        <v>7</v>
      </c>
      <c r="S667" s="1">
        <f t="shared" si="88"/>
        <v>1</v>
      </c>
      <c r="T667" s="1">
        <f>COUNTIF(【編集不可】祝日一覧!$B$1:$B$23,$E667)</f>
        <v>0</v>
      </c>
      <c r="U667" s="1">
        <f>COUNTIF(【編集不可】祝日一覧!$B$1:$B$23,$Q667)</f>
        <v>0</v>
      </c>
      <c r="V667" s="1" t="str">
        <f ca="1">$B667&amp;"-"&amp;COUNTIF($B$13:INDIRECT("B"&amp;12+A667),B667)</f>
        <v>-0</v>
      </c>
    </row>
    <row r="668" spans="1:22" ht="21.95" customHeight="1" x14ac:dyDescent="0.25">
      <c r="A668" s="4">
        <v>656</v>
      </c>
      <c r="B668" s="9"/>
      <c r="C668" s="23"/>
      <c r="D668" s="12"/>
      <c r="E668" s="12"/>
      <c r="F668" s="3"/>
      <c r="G668" s="5" t="s">
        <v>38</v>
      </c>
      <c r="H668" s="21" t="str">
        <f t="shared" si="82"/>
        <v/>
      </c>
      <c r="I668" s="21" t="str">
        <f t="shared" si="84"/>
        <v/>
      </c>
      <c r="J668" s="21" t="s">
        <v>39</v>
      </c>
      <c r="K668" s="24"/>
      <c r="L668" s="21" t="str">
        <f t="shared" si="83"/>
        <v/>
      </c>
      <c r="M668" s="24"/>
      <c r="N668" s="24"/>
      <c r="O668" s="21" t="str">
        <f t="shared" si="81"/>
        <v/>
      </c>
      <c r="P668" s="21" t="str">
        <f t="shared" si="85"/>
        <v/>
      </c>
      <c r="Q668" s="18">
        <f t="shared" si="86"/>
        <v>1</v>
      </c>
      <c r="R668" s="1">
        <f t="shared" si="87"/>
        <v>7</v>
      </c>
      <c r="S668" s="1">
        <f t="shared" si="88"/>
        <v>1</v>
      </c>
      <c r="T668" s="1">
        <f>COUNTIF(【編集不可】祝日一覧!$B$1:$B$23,$E668)</f>
        <v>0</v>
      </c>
      <c r="U668" s="1">
        <f>COUNTIF(【編集不可】祝日一覧!$B$1:$B$23,$Q668)</f>
        <v>0</v>
      </c>
      <c r="V668" s="1" t="str">
        <f ca="1">$B668&amp;"-"&amp;COUNTIF($B$13:INDIRECT("B"&amp;12+A668),B668)</f>
        <v>-0</v>
      </c>
    </row>
    <row r="669" spans="1:22" ht="21.95" customHeight="1" x14ac:dyDescent="0.25">
      <c r="A669" s="4">
        <v>657</v>
      </c>
      <c r="B669" s="9"/>
      <c r="C669" s="23"/>
      <c r="D669" s="12"/>
      <c r="E669" s="12"/>
      <c r="F669" s="3"/>
      <c r="G669" s="5" t="s">
        <v>38</v>
      </c>
      <c r="H669" s="21" t="str">
        <f t="shared" si="82"/>
        <v/>
      </c>
      <c r="I669" s="21" t="str">
        <f t="shared" si="84"/>
        <v/>
      </c>
      <c r="J669" s="21" t="s">
        <v>39</v>
      </c>
      <c r="K669" s="24"/>
      <c r="L669" s="21" t="str">
        <f t="shared" si="83"/>
        <v/>
      </c>
      <c r="M669" s="24"/>
      <c r="N669" s="24"/>
      <c r="O669" s="21" t="str">
        <f t="shared" si="81"/>
        <v/>
      </c>
      <c r="P669" s="21" t="str">
        <f t="shared" si="85"/>
        <v/>
      </c>
      <c r="Q669" s="18">
        <f t="shared" si="86"/>
        <v>1</v>
      </c>
      <c r="R669" s="1">
        <f t="shared" si="87"/>
        <v>7</v>
      </c>
      <c r="S669" s="1">
        <f t="shared" si="88"/>
        <v>1</v>
      </c>
      <c r="T669" s="1">
        <f>COUNTIF(【編集不可】祝日一覧!$B$1:$B$23,$E669)</f>
        <v>0</v>
      </c>
      <c r="U669" s="1">
        <f>COUNTIF(【編集不可】祝日一覧!$B$1:$B$23,$Q669)</f>
        <v>0</v>
      </c>
      <c r="V669" s="1" t="str">
        <f ca="1">$B669&amp;"-"&amp;COUNTIF($B$13:INDIRECT("B"&amp;12+A669),B669)</f>
        <v>-0</v>
      </c>
    </row>
    <row r="670" spans="1:22" ht="21.95" customHeight="1" x14ac:dyDescent="0.25">
      <c r="A670" s="4">
        <v>658</v>
      </c>
      <c r="B670" s="9"/>
      <c r="C670" s="23"/>
      <c r="D670" s="12"/>
      <c r="E670" s="12"/>
      <c r="F670" s="3"/>
      <c r="G670" s="5" t="s">
        <v>38</v>
      </c>
      <c r="H670" s="21" t="str">
        <f t="shared" si="82"/>
        <v/>
      </c>
      <c r="I670" s="21" t="str">
        <f t="shared" si="84"/>
        <v/>
      </c>
      <c r="J670" s="21" t="s">
        <v>39</v>
      </c>
      <c r="K670" s="24"/>
      <c r="L670" s="21" t="str">
        <f t="shared" si="83"/>
        <v/>
      </c>
      <c r="M670" s="24"/>
      <c r="N670" s="24"/>
      <c r="O670" s="21" t="str">
        <f t="shared" si="81"/>
        <v/>
      </c>
      <c r="P670" s="21" t="str">
        <f t="shared" si="85"/>
        <v/>
      </c>
      <c r="Q670" s="18">
        <f t="shared" si="86"/>
        <v>1</v>
      </c>
      <c r="R670" s="1">
        <f t="shared" si="87"/>
        <v>7</v>
      </c>
      <c r="S670" s="1">
        <f t="shared" si="88"/>
        <v>1</v>
      </c>
      <c r="T670" s="1">
        <f>COUNTIF(【編集不可】祝日一覧!$B$1:$B$23,$E670)</f>
        <v>0</v>
      </c>
      <c r="U670" s="1">
        <f>COUNTIF(【編集不可】祝日一覧!$B$1:$B$23,$Q670)</f>
        <v>0</v>
      </c>
      <c r="V670" s="1" t="str">
        <f ca="1">$B670&amp;"-"&amp;COUNTIF($B$13:INDIRECT("B"&amp;12+A670),B670)</f>
        <v>-0</v>
      </c>
    </row>
    <row r="671" spans="1:22" ht="21.95" customHeight="1" x14ac:dyDescent="0.25">
      <c r="A671" s="4">
        <v>659</v>
      </c>
      <c r="B671" s="9"/>
      <c r="C671" s="23"/>
      <c r="D671" s="12"/>
      <c r="E671" s="12"/>
      <c r="F671" s="3"/>
      <c r="G671" s="5" t="s">
        <v>38</v>
      </c>
      <c r="H671" s="21" t="str">
        <f t="shared" si="82"/>
        <v/>
      </c>
      <c r="I671" s="21" t="str">
        <f t="shared" si="84"/>
        <v/>
      </c>
      <c r="J671" s="21" t="s">
        <v>39</v>
      </c>
      <c r="K671" s="24"/>
      <c r="L671" s="21" t="str">
        <f t="shared" si="83"/>
        <v/>
      </c>
      <c r="M671" s="24"/>
      <c r="N671" s="24"/>
      <c r="O671" s="21" t="str">
        <f t="shared" si="81"/>
        <v/>
      </c>
      <c r="P671" s="21" t="str">
        <f t="shared" si="85"/>
        <v/>
      </c>
      <c r="Q671" s="18">
        <f t="shared" si="86"/>
        <v>1</v>
      </c>
      <c r="R671" s="1">
        <f t="shared" si="87"/>
        <v>7</v>
      </c>
      <c r="S671" s="1">
        <f t="shared" si="88"/>
        <v>1</v>
      </c>
      <c r="T671" s="1">
        <f>COUNTIF(【編集不可】祝日一覧!$B$1:$B$23,$E671)</f>
        <v>0</v>
      </c>
      <c r="U671" s="1">
        <f>COUNTIF(【編集不可】祝日一覧!$B$1:$B$23,$Q671)</f>
        <v>0</v>
      </c>
      <c r="V671" s="1" t="str">
        <f ca="1">$B671&amp;"-"&amp;COUNTIF($B$13:INDIRECT("B"&amp;12+A671),B671)</f>
        <v>-0</v>
      </c>
    </row>
    <row r="672" spans="1:22" ht="21.95" customHeight="1" x14ac:dyDescent="0.25">
      <c r="A672" s="4">
        <v>660</v>
      </c>
      <c r="B672" s="9"/>
      <c r="C672" s="23"/>
      <c r="D672" s="12"/>
      <c r="E672" s="12"/>
      <c r="F672" s="3"/>
      <c r="G672" s="5" t="s">
        <v>38</v>
      </c>
      <c r="H672" s="21" t="str">
        <f t="shared" si="82"/>
        <v/>
      </c>
      <c r="I672" s="21" t="str">
        <f t="shared" si="84"/>
        <v/>
      </c>
      <c r="J672" s="21" t="s">
        <v>39</v>
      </c>
      <c r="K672" s="24"/>
      <c r="L672" s="21" t="str">
        <f t="shared" si="83"/>
        <v/>
      </c>
      <c r="M672" s="24"/>
      <c r="N672" s="24"/>
      <c r="O672" s="21" t="str">
        <f t="shared" si="81"/>
        <v/>
      </c>
      <c r="P672" s="21" t="str">
        <f t="shared" si="85"/>
        <v/>
      </c>
      <c r="Q672" s="18">
        <f t="shared" si="86"/>
        <v>1</v>
      </c>
      <c r="R672" s="1">
        <f t="shared" si="87"/>
        <v>7</v>
      </c>
      <c r="S672" s="1">
        <f t="shared" si="88"/>
        <v>1</v>
      </c>
      <c r="T672" s="1">
        <f>COUNTIF(【編集不可】祝日一覧!$B$1:$B$23,$E672)</f>
        <v>0</v>
      </c>
      <c r="U672" s="1">
        <f>COUNTIF(【編集不可】祝日一覧!$B$1:$B$23,$Q672)</f>
        <v>0</v>
      </c>
      <c r="V672" s="1" t="str">
        <f ca="1">$B672&amp;"-"&amp;COUNTIF($B$13:INDIRECT("B"&amp;12+A672),B672)</f>
        <v>-0</v>
      </c>
    </row>
    <row r="673" spans="1:22" ht="21.95" customHeight="1" x14ac:dyDescent="0.25">
      <c r="A673" s="4">
        <v>661</v>
      </c>
      <c r="B673" s="9"/>
      <c r="C673" s="23"/>
      <c r="D673" s="12"/>
      <c r="E673" s="12"/>
      <c r="F673" s="3"/>
      <c r="G673" s="5" t="s">
        <v>38</v>
      </c>
      <c r="H673" s="21" t="str">
        <f t="shared" si="82"/>
        <v/>
      </c>
      <c r="I673" s="21" t="str">
        <f t="shared" si="84"/>
        <v/>
      </c>
      <c r="J673" s="21" t="s">
        <v>39</v>
      </c>
      <c r="K673" s="24"/>
      <c r="L673" s="21" t="str">
        <f t="shared" si="83"/>
        <v/>
      </c>
      <c r="M673" s="24"/>
      <c r="N673" s="24"/>
      <c r="O673" s="21" t="str">
        <f t="shared" si="81"/>
        <v/>
      </c>
      <c r="P673" s="21" t="str">
        <f t="shared" si="85"/>
        <v/>
      </c>
      <c r="Q673" s="18">
        <f t="shared" si="86"/>
        <v>1</v>
      </c>
      <c r="R673" s="1">
        <f t="shared" si="87"/>
        <v>7</v>
      </c>
      <c r="S673" s="1">
        <f t="shared" si="88"/>
        <v>1</v>
      </c>
      <c r="T673" s="1">
        <f>COUNTIF(【編集不可】祝日一覧!$B$1:$B$23,$E673)</f>
        <v>0</v>
      </c>
      <c r="U673" s="1">
        <f>COUNTIF(【編集不可】祝日一覧!$B$1:$B$23,$Q673)</f>
        <v>0</v>
      </c>
      <c r="V673" s="1" t="str">
        <f ca="1">$B673&amp;"-"&amp;COUNTIF($B$13:INDIRECT("B"&amp;12+A673),B673)</f>
        <v>-0</v>
      </c>
    </row>
    <row r="674" spans="1:22" ht="21.95" customHeight="1" x14ac:dyDescent="0.25">
      <c r="A674" s="4">
        <v>662</v>
      </c>
      <c r="B674" s="9"/>
      <c r="C674" s="23"/>
      <c r="D674" s="12"/>
      <c r="E674" s="12"/>
      <c r="F674" s="3"/>
      <c r="G674" s="5" t="s">
        <v>38</v>
      </c>
      <c r="H674" s="21" t="str">
        <f t="shared" si="82"/>
        <v/>
      </c>
      <c r="I674" s="21" t="str">
        <f t="shared" si="84"/>
        <v/>
      </c>
      <c r="J674" s="21" t="s">
        <v>39</v>
      </c>
      <c r="K674" s="24"/>
      <c r="L674" s="21" t="str">
        <f t="shared" si="83"/>
        <v/>
      </c>
      <c r="M674" s="24"/>
      <c r="N674" s="24"/>
      <c r="O674" s="21" t="str">
        <f t="shared" si="81"/>
        <v/>
      </c>
      <c r="P674" s="21" t="str">
        <f t="shared" si="85"/>
        <v/>
      </c>
      <c r="Q674" s="18">
        <f t="shared" si="86"/>
        <v>1</v>
      </c>
      <c r="R674" s="1">
        <f t="shared" si="87"/>
        <v>7</v>
      </c>
      <c r="S674" s="1">
        <f t="shared" si="88"/>
        <v>1</v>
      </c>
      <c r="T674" s="1">
        <f>COUNTIF(【編集不可】祝日一覧!$B$1:$B$23,$E674)</f>
        <v>0</v>
      </c>
      <c r="U674" s="1">
        <f>COUNTIF(【編集不可】祝日一覧!$B$1:$B$23,$Q674)</f>
        <v>0</v>
      </c>
      <c r="V674" s="1" t="str">
        <f ca="1">$B674&amp;"-"&amp;COUNTIF($B$13:INDIRECT("B"&amp;12+A674),B674)</f>
        <v>-0</v>
      </c>
    </row>
    <row r="675" spans="1:22" ht="21.95" customHeight="1" x14ac:dyDescent="0.25">
      <c r="A675" s="4">
        <v>663</v>
      </c>
      <c r="B675" s="9"/>
      <c r="C675" s="23"/>
      <c r="D675" s="12"/>
      <c r="E675" s="12"/>
      <c r="F675" s="3"/>
      <c r="G675" s="5" t="s">
        <v>38</v>
      </c>
      <c r="H675" s="21" t="str">
        <f t="shared" si="82"/>
        <v/>
      </c>
      <c r="I675" s="21" t="str">
        <f t="shared" si="84"/>
        <v/>
      </c>
      <c r="J675" s="21" t="s">
        <v>39</v>
      </c>
      <c r="K675" s="24"/>
      <c r="L675" s="21" t="str">
        <f t="shared" si="83"/>
        <v/>
      </c>
      <c r="M675" s="24"/>
      <c r="N675" s="24"/>
      <c r="O675" s="21" t="str">
        <f t="shared" si="81"/>
        <v/>
      </c>
      <c r="P675" s="21" t="str">
        <f t="shared" si="85"/>
        <v/>
      </c>
      <c r="Q675" s="18">
        <f t="shared" si="86"/>
        <v>1</v>
      </c>
      <c r="R675" s="1">
        <f t="shared" si="87"/>
        <v>7</v>
      </c>
      <c r="S675" s="1">
        <f t="shared" si="88"/>
        <v>1</v>
      </c>
      <c r="T675" s="1">
        <f>COUNTIF(【編集不可】祝日一覧!$B$1:$B$23,$E675)</f>
        <v>0</v>
      </c>
      <c r="U675" s="1">
        <f>COUNTIF(【編集不可】祝日一覧!$B$1:$B$23,$Q675)</f>
        <v>0</v>
      </c>
      <c r="V675" s="1" t="str">
        <f ca="1">$B675&amp;"-"&amp;COUNTIF($B$13:INDIRECT("B"&amp;12+A675),B675)</f>
        <v>-0</v>
      </c>
    </row>
    <row r="676" spans="1:22" ht="21.95" customHeight="1" x14ac:dyDescent="0.25">
      <c r="A676" s="4">
        <v>664</v>
      </c>
      <c r="B676" s="9"/>
      <c r="C676" s="23"/>
      <c r="D676" s="12"/>
      <c r="E676" s="12"/>
      <c r="F676" s="3"/>
      <c r="G676" s="5" t="s">
        <v>38</v>
      </c>
      <c r="H676" s="21" t="str">
        <f t="shared" si="82"/>
        <v/>
      </c>
      <c r="I676" s="21" t="str">
        <f t="shared" si="84"/>
        <v/>
      </c>
      <c r="J676" s="21" t="s">
        <v>39</v>
      </c>
      <c r="K676" s="24"/>
      <c r="L676" s="21" t="str">
        <f t="shared" si="83"/>
        <v/>
      </c>
      <c r="M676" s="24"/>
      <c r="N676" s="24"/>
      <c r="O676" s="21" t="str">
        <f t="shared" si="81"/>
        <v/>
      </c>
      <c r="P676" s="21" t="str">
        <f t="shared" si="85"/>
        <v/>
      </c>
      <c r="Q676" s="18">
        <f t="shared" si="86"/>
        <v>1</v>
      </c>
      <c r="R676" s="1">
        <f t="shared" si="87"/>
        <v>7</v>
      </c>
      <c r="S676" s="1">
        <f t="shared" si="88"/>
        <v>1</v>
      </c>
      <c r="T676" s="1">
        <f>COUNTIF(【編集不可】祝日一覧!$B$1:$B$23,$E676)</f>
        <v>0</v>
      </c>
      <c r="U676" s="1">
        <f>COUNTIF(【編集不可】祝日一覧!$B$1:$B$23,$Q676)</f>
        <v>0</v>
      </c>
      <c r="V676" s="1" t="str">
        <f ca="1">$B676&amp;"-"&amp;COUNTIF($B$13:INDIRECT("B"&amp;12+A676),B676)</f>
        <v>-0</v>
      </c>
    </row>
    <row r="677" spans="1:22" ht="21.95" customHeight="1" x14ac:dyDescent="0.25">
      <c r="A677" s="4">
        <v>665</v>
      </c>
      <c r="B677" s="9"/>
      <c r="C677" s="23"/>
      <c r="D677" s="12"/>
      <c r="E677" s="12"/>
      <c r="F677" s="3"/>
      <c r="G677" s="5" t="s">
        <v>38</v>
      </c>
      <c r="H677" s="21" t="str">
        <f t="shared" si="82"/>
        <v/>
      </c>
      <c r="I677" s="21" t="str">
        <f t="shared" si="84"/>
        <v/>
      </c>
      <c r="J677" s="21" t="s">
        <v>39</v>
      </c>
      <c r="K677" s="24"/>
      <c r="L677" s="21" t="str">
        <f t="shared" si="83"/>
        <v/>
      </c>
      <c r="M677" s="24"/>
      <c r="N677" s="24"/>
      <c r="O677" s="21" t="str">
        <f t="shared" si="81"/>
        <v/>
      </c>
      <c r="P677" s="21" t="str">
        <f t="shared" si="85"/>
        <v/>
      </c>
      <c r="Q677" s="18">
        <f t="shared" si="86"/>
        <v>1</v>
      </c>
      <c r="R677" s="1">
        <f t="shared" si="87"/>
        <v>7</v>
      </c>
      <c r="S677" s="1">
        <f t="shared" si="88"/>
        <v>1</v>
      </c>
      <c r="T677" s="1">
        <f>COUNTIF(【編集不可】祝日一覧!$B$1:$B$23,$E677)</f>
        <v>0</v>
      </c>
      <c r="U677" s="1">
        <f>COUNTIF(【編集不可】祝日一覧!$B$1:$B$23,$Q677)</f>
        <v>0</v>
      </c>
      <c r="V677" s="1" t="str">
        <f ca="1">$B677&amp;"-"&amp;COUNTIF($B$13:INDIRECT("B"&amp;12+A677),B677)</f>
        <v>-0</v>
      </c>
    </row>
    <row r="678" spans="1:22" ht="21.95" customHeight="1" x14ac:dyDescent="0.25">
      <c r="A678" s="4">
        <v>666</v>
      </c>
      <c r="B678" s="9"/>
      <c r="C678" s="23"/>
      <c r="D678" s="12"/>
      <c r="E678" s="12"/>
      <c r="F678" s="3"/>
      <c r="G678" s="5" t="s">
        <v>38</v>
      </c>
      <c r="H678" s="21" t="str">
        <f t="shared" si="82"/>
        <v/>
      </c>
      <c r="I678" s="21" t="str">
        <f t="shared" si="84"/>
        <v/>
      </c>
      <c r="J678" s="21" t="s">
        <v>39</v>
      </c>
      <c r="K678" s="24"/>
      <c r="L678" s="21" t="str">
        <f t="shared" si="83"/>
        <v/>
      </c>
      <c r="M678" s="24"/>
      <c r="N678" s="24"/>
      <c r="O678" s="21" t="str">
        <f t="shared" si="81"/>
        <v/>
      </c>
      <c r="P678" s="21" t="str">
        <f t="shared" si="85"/>
        <v/>
      </c>
      <c r="Q678" s="18">
        <f t="shared" si="86"/>
        <v>1</v>
      </c>
      <c r="R678" s="1">
        <f t="shared" si="87"/>
        <v>7</v>
      </c>
      <c r="S678" s="1">
        <f t="shared" si="88"/>
        <v>1</v>
      </c>
      <c r="T678" s="1">
        <f>COUNTIF(【編集不可】祝日一覧!$B$1:$B$23,$E678)</f>
        <v>0</v>
      </c>
      <c r="U678" s="1">
        <f>COUNTIF(【編集不可】祝日一覧!$B$1:$B$23,$Q678)</f>
        <v>0</v>
      </c>
      <c r="V678" s="1" t="str">
        <f ca="1">$B678&amp;"-"&amp;COUNTIF($B$13:INDIRECT("B"&amp;12+A678),B678)</f>
        <v>-0</v>
      </c>
    </row>
    <row r="679" spans="1:22" ht="21.95" customHeight="1" x14ac:dyDescent="0.25">
      <c r="A679" s="4">
        <v>667</v>
      </c>
      <c r="B679" s="9"/>
      <c r="C679" s="23"/>
      <c r="D679" s="12"/>
      <c r="E679" s="12"/>
      <c r="F679" s="3"/>
      <c r="G679" s="5" t="s">
        <v>38</v>
      </c>
      <c r="H679" s="21" t="str">
        <f t="shared" si="82"/>
        <v/>
      </c>
      <c r="I679" s="21" t="str">
        <f t="shared" si="84"/>
        <v/>
      </c>
      <c r="J679" s="21" t="s">
        <v>39</v>
      </c>
      <c r="K679" s="24"/>
      <c r="L679" s="21" t="str">
        <f t="shared" si="83"/>
        <v/>
      </c>
      <c r="M679" s="24"/>
      <c r="N679" s="24"/>
      <c r="O679" s="21" t="str">
        <f t="shared" si="81"/>
        <v/>
      </c>
      <c r="P679" s="21" t="str">
        <f t="shared" si="85"/>
        <v/>
      </c>
      <c r="Q679" s="18">
        <f t="shared" si="86"/>
        <v>1</v>
      </c>
      <c r="R679" s="1">
        <f t="shared" si="87"/>
        <v>7</v>
      </c>
      <c r="S679" s="1">
        <f t="shared" si="88"/>
        <v>1</v>
      </c>
      <c r="T679" s="1">
        <f>COUNTIF(【編集不可】祝日一覧!$B$1:$B$23,$E679)</f>
        <v>0</v>
      </c>
      <c r="U679" s="1">
        <f>COUNTIF(【編集不可】祝日一覧!$B$1:$B$23,$Q679)</f>
        <v>0</v>
      </c>
      <c r="V679" s="1" t="str">
        <f ca="1">$B679&amp;"-"&amp;COUNTIF($B$13:INDIRECT("B"&amp;12+A679),B679)</f>
        <v>-0</v>
      </c>
    </row>
    <row r="680" spans="1:22" ht="21.95" customHeight="1" x14ac:dyDescent="0.25">
      <c r="A680" s="4">
        <v>668</v>
      </c>
      <c r="B680" s="9"/>
      <c r="C680" s="23"/>
      <c r="D680" s="12"/>
      <c r="E680" s="12"/>
      <c r="F680" s="3"/>
      <c r="G680" s="5" t="s">
        <v>38</v>
      </c>
      <c r="H680" s="21" t="str">
        <f t="shared" si="82"/>
        <v/>
      </c>
      <c r="I680" s="21" t="str">
        <f t="shared" si="84"/>
        <v/>
      </c>
      <c r="J680" s="21" t="s">
        <v>39</v>
      </c>
      <c r="K680" s="24"/>
      <c r="L680" s="21" t="str">
        <f t="shared" si="83"/>
        <v/>
      </c>
      <c r="M680" s="24"/>
      <c r="N680" s="24"/>
      <c r="O680" s="21" t="str">
        <f t="shared" si="81"/>
        <v/>
      </c>
      <c r="P680" s="21" t="str">
        <f t="shared" si="85"/>
        <v/>
      </c>
      <c r="Q680" s="18">
        <f t="shared" si="86"/>
        <v>1</v>
      </c>
      <c r="R680" s="1">
        <f t="shared" si="87"/>
        <v>7</v>
      </c>
      <c r="S680" s="1">
        <f t="shared" si="88"/>
        <v>1</v>
      </c>
      <c r="T680" s="1">
        <f>COUNTIF(【編集不可】祝日一覧!$B$1:$B$23,$E680)</f>
        <v>0</v>
      </c>
      <c r="U680" s="1">
        <f>COUNTIF(【編集不可】祝日一覧!$B$1:$B$23,$Q680)</f>
        <v>0</v>
      </c>
      <c r="V680" s="1" t="str">
        <f ca="1">$B680&amp;"-"&amp;COUNTIF($B$13:INDIRECT("B"&amp;12+A680),B680)</f>
        <v>-0</v>
      </c>
    </row>
    <row r="681" spans="1:22" ht="21.95" customHeight="1" x14ac:dyDescent="0.25">
      <c r="A681" s="4">
        <v>669</v>
      </c>
      <c r="B681" s="9"/>
      <c r="C681" s="23"/>
      <c r="D681" s="12"/>
      <c r="E681" s="12"/>
      <c r="F681" s="3"/>
      <c r="G681" s="5" t="s">
        <v>38</v>
      </c>
      <c r="H681" s="21" t="str">
        <f t="shared" si="82"/>
        <v/>
      </c>
      <c r="I681" s="21" t="str">
        <f t="shared" si="84"/>
        <v/>
      </c>
      <c r="J681" s="21" t="s">
        <v>39</v>
      </c>
      <c r="K681" s="24"/>
      <c r="L681" s="21" t="str">
        <f t="shared" si="83"/>
        <v/>
      </c>
      <c r="M681" s="24"/>
      <c r="N681" s="24"/>
      <c r="O681" s="21" t="str">
        <f t="shared" si="81"/>
        <v/>
      </c>
      <c r="P681" s="21" t="str">
        <f t="shared" si="85"/>
        <v/>
      </c>
      <c r="Q681" s="18">
        <f t="shared" si="86"/>
        <v>1</v>
      </c>
      <c r="R681" s="1">
        <f t="shared" si="87"/>
        <v>7</v>
      </c>
      <c r="S681" s="1">
        <f t="shared" si="88"/>
        <v>1</v>
      </c>
      <c r="T681" s="1">
        <f>COUNTIF(【編集不可】祝日一覧!$B$1:$B$23,$E681)</f>
        <v>0</v>
      </c>
      <c r="U681" s="1">
        <f>COUNTIF(【編集不可】祝日一覧!$B$1:$B$23,$Q681)</f>
        <v>0</v>
      </c>
      <c r="V681" s="1" t="str">
        <f ca="1">$B681&amp;"-"&amp;COUNTIF($B$13:INDIRECT("B"&amp;12+A681),B681)</f>
        <v>-0</v>
      </c>
    </row>
    <row r="682" spans="1:22" ht="21.95" customHeight="1" x14ac:dyDescent="0.25">
      <c r="A682" s="4">
        <v>670</v>
      </c>
      <c r="B682" s="9"/>
      <c r="C682" s="23"/>
      <c r="D682" s="12"/>
      <c r="E682" s="12"/>
      <c r="F682" s="3"/>
      <c r="G682" s="5" t="s">
        <v>38</v>
      </c>
      <c r="H682" s="21" t="str">
        <f t="shared" si="82"/>
        <v/>
      </c>
      <c r="I682" s="21" t="str">
        <f t="shared" si="84"/>
        <v/>
      </c>
      <c r="J682" s="21" t="s">
        <v>39</v>
      </c>
      <c r="K682" s="24"/>
      <c r="L682" s="21" t="str">
        <f t="shared" si="83"/>
        <v/>
      </c>
      <c r="M682" s="24"/>
      <c r="N682" s="24"/>
      <c r="O682" s="21" t="str">
        <f t="shared" si="81"/>
        <v/>
      </c>
      <c r="P682" s="21" t="str">
        <f t="shared" si="85"/>
        <v/>
      </c>
      <c r="Q682" s="18">
        <f t="shared" si="86"/>
        <v>1</v>
      </c>
      <c r="R682" s="1">
        <f t="shared" si="87"/>
        <v>7</v>
      </c>
      <c r="S682" s="1">
        <f t="shared" si="88"/>
        <v>1</v>
      </c>
      <c r="T682" s="1">
        <f>COUNTIF(【編集不可】祝日一覧!$B$1:$B$23,$E682)</f>
        <v>0</v>
      </c>
      <c r="U682" s="1">
        <f>COUNTIF(【編集不可】祝日一覧!$B$1:$B$23,$Q682)</f>
        <v>0</v>
      </c>
      <c r="V682" s="1" t="str">
        <f ca="1">$B682&amp;"-"&amp;COUNTIF($B$13:INDIRECT("B"&amp;12+A682),B682)</f>
        <v>-0</v>
      </c>
    </row>
    <row r="683" spans="1:22" ht="21.95" customHeight="1" x14ac:dyDescent="0.25">
      <c r="A683" s="4">
        <v>671</v>
      </c>
      <c r="B683" s="9"/>
      <c r="C683" s="23"/>
      <c r="D683" s="12"/>
      <c r="E683" s="12"/>
      <c r="F683" s="3"/>
      <c r="G683" s="5" t="s">
        <v>38</v>
      </c>
      <c r="H683" s="21" t="str">
        <f t="shared" si="82"/>
        <v/>
      </c>
      <c r="I683" s="21" t="str">
        <f t="shared" si="84"/>
        <v/>
      </c>
      <c r="J683" s="21" t="s">
        <v>39</v>
      </c>
      <c r="K683" s="24"/>
      <c r="L683" s="21" t="str">
        <f t="shared" si="83"/>
        <v/>
      </c>
      <c r="M683" s="24"/>
      <c r="N683" s="24"/>
      <c r="O683" s="21" t="str">
        <f t="shared" si="81"/>
        <v/>
      </c>
      <c r="P683" s="21" t="str">
        <f t="shared" si="85"/>
        <v/>
      </c>
      <c r="Q683" s="18">
        <f t="shared" si="86"/>
        <v>1</v>
      </c>
      <c r="R683" s="1">
        <f t="shared" si="87"/>
        <v>7</v>
      </c>
      <c r="S683" s="1">
        <f t="shared" si="88"/>
        <v>1</v>
      </c>
      <c r="T683" s="1">
        <f>COUNTIF(【編集不可】祝日一覧!$B$1:$B$23,$E683)</f>
        <v>0</v>
      </c>
      <c r="U683" s="1">
        <f>COUNTIF(【編集不可】祝日一覧!$B$1:$B$23,$Q683)</f>
        <v>0</v>
      </c>
      <c r="V683" s="1" t="str">
        <f ca="1">$B683&amp;"-"&amp;COUNTIF($B$13:INDIRECT("B"&amp;12+A683),B683)</f>
        <v>-0</v>
      </c>
    </row>
    <row r="684" spans="1:22" ht="21.95" customHeight="1" x14ac:dyDescent="0.25">
      <c r="A684" s="4">
        <v>672</v>
      </c>
      <c r="B684" s="9"/>
      <c r="C684" s="23"/>
      <c r="D684" s="12"/>
      <c r="E684" s="12"/>
      <c r="F684" s="3"/>
      <c r="G684" s="5" t="s">
        <v>38</v>
      </c>
      <c r="H684" s="21" t="str">
        <f t="shared" si="82"/>
        <v/>
      </c>
      <c r="I684" s="21" t="str">
        <f t="shared" si="84"/>
        <v/>
      </c>
      <c r="J684" s="21" t="s">
        <v>39</v>
      </c>
      <c r="K684" s="24"/>
      <c r="L684" s="21" t="str">
        <f t="shared" si="83"/>
        <v/>
      </c>
      <c r="M684" s="24"/>
      <c r="N684" s="24"/>
      <c r="O684" s="21" t="str">
        <f t="shared" si="81"/>
        <v/>
      </c>
      <c r="P684" s="21" t="str">
        <f t="shared" si="85"/>
        <v/>
      </c>
      <c r="Q684" s="18">
        <f t="shared" si="86"/>
        <v>1</v>
      </c>
      <c r="R684" s="1">
        <f t="shared" si="87"/>
        <v>7</v>
      </c>
      <c r="S684" s="1">
        <f t="shared" si="88"/>
        <v>1</v>
      </c>
      <c r="T684" s="1">
        <f>COUNTIF(【編集不可】祝日一覧!$B$1:$B$23,$E684)</f>
        <v>0</v>
      </c>
      <c r="U684" s="1">
        <f>COUNTIF(【編集不可】祝日一覧!$B$1:$B$23,$Q684)</f>
        <v>0</v>
      </c>
      <c r="V684" s="1" t="str">
        <f ca="1">$B684&amp;"-"&amp;COUNTIF($B$13:INDIRECT("B"&amp;12+A684),B684)</f>
        <v>-0</v>
      </c>
    </row>
    <row r="685" spans="1:22" ht="21.95" customHeight="1" x14ac:dyDescent="0.25">
      <c r="A685" s="4">
        <v>673</v>
      </c>
      <c r="B685" s="9"/>
      <c r="C685" s="23"/>
      <c r="D685" s="12"/>
      <c r="E685" s="12"/>
      <c r="F685" s="3"/>
      <c r="G685" s="5" t="s">
        <v>38</v>
      </c>
      <c r="H685" s="21" t="str">
        <f t="shared" si="82"/>
        <v/>
      </c>
      <c r="I685" s="21" t="str">
        <f t="shared" si="84"/>
        <v/>
      </c>
      <c r="J685" s="21" t="s">
        <v>39</v>
      </c>
      <c r="K685" s="24"/>
      <c r="L685" s="21" t="str">
        <f t="shared" si="83"/>
        <v/>
      </c>
      <c r="M685" s="24"/>
      <c r="N685" s="24"/>
      <c r="O685" s="21" t="str">
        <f t="shared" si="81"/>
        <v/>
      </c>
      <c r="P685" s="21" t="str">
        <f t="shared" si="85"/>
        <v/>
      </c>
      <c r="Q685" s="18">
        <f t="shared" si="86"/>
        <v>1</v>
      </c>
      <c r="R685" s="1">
        <f t="shared" si="87"/>
        <v>7</v>
      </c>
      <c r="S685" s="1">
        <f t="shared" si="88"/>
        <v>1</v>
      </c>
      <c r="T685" s="1">
        <f>COUNTIF(【編集不可】祝日一覧!$B$1:$B$23,$E685)</f>
        <v>0</v>
      </c>
      <c r="U685" s="1">
        <f>COUNTIF(【編集不可】祝日一覧!$B$1:$B$23,$Q685)</f>
        <v>0</v>
      </c>
      <c r="V685" s="1" t="str">
        <f ca="1">$B685&amp;"-"&amp;COUNTIF($B$13:INDIRECT("B"&amp;12+A685),B685)</f>
        <v>-0</v>
      </c>
    </row>
    <row r="686" spans="1:22" ht="21.95" customHeight="1" x14ac:dyDescent="0.25">
      <c r="A686" s="4">
        <v>674</v>
      </c>
      <c r="B686" s="9"/>
      <c r="C686" s="23"/>
      <c r="D686" s="12"/>
      <c r="E686" s="12"/>
      <c r="F686" s="3"/>
      <c r="G686" s="5" t="s">
        <v>38</v>
      </c>
      <c r="H686" s="21" t="str">
        <f t="shared" si="82"/>
        <v/>
      </c>
      <c r="I686" s="21" t="str">
        <f t="shared" si="84"/>
        <v/>
      </c>
      <c r="J686" s="21" t="s">
        <v>39</v>
      </c>
      <c r="K686" s="24"/>
      <c r="L686" s="21" t="str">
        <f t="shared" si="83"/>
        <v/>
      </c>
      <c r="M686" s="24"/>
      <c r="N686" s="24"/>
      <c r="O686" s="21" t="str">
        <f t="shared" si="81"/>
        <v/>
      </c>
      <c r="P686" s="21" t="str">
        <f t="shared" si="85"/>
        <v/>
      </c>
      <c r="Q686" s="18">
        <f t="shared" si="86"/>
        <v>1</v>
      </c>
      <c r="R686" s="1">
        <f t="shared" si="87"/>
        <v>7</v>
      </c>
      <c r="S686" s="1">
        <f t="shared" si="88"/>
        <v>1</v>
      </c>
      <c r="T686" s="1">
        <f>COUNTIF(【編集不可】祝日一覧!$B$1:$B$23,$E686)</f>
        <v>0</v>
      </c>
      <c r="U686" s="1">
        <f>COUNTIF(【編集不可】祝日一覧!$B$1:$B$23,$Q686)</f>
        <v>0</v>
      </c>
      <c r="V686" s="1" t="str">
        <f ca="1">$B686&amp;"-"&amp;COUNTIF($B$13:INDIRECT("B"&amp;12+A686),B686)</f>
        <v>-0</v>
      </c>
    </row>
    <row r="687" spans="1:22" ht="21.95" customHeight="1" x14ac:dyDescent="0.25">
      <c r="A687" s="4">
        <v>675</v>
      </c>
      <c r="B687" s="9"/>
      <c r="C687" s="23"/>
      <c r="D687" s="12"/>
      <c r="E687" s="12"/>
      <c r="F687" s="3"/>
      <c r="G687" s="5" t="s">
        <v>38</v>
      </c>
      <c r="H687" s="21" t="str">
        <f t="shared" si="82"/>
        <v/>
      </c>
      <c r="I687" s="21" t="str">
        <f t="shared" si="84"/>
        <v/>
      </c>
      <c r="J687" s="21" t="s">
        <v>39</v>
      </c>
      <c r="K687" s="24"/>
      <c r="L687" s="21" t="str">
        <f t="shared" si="83"/>
        <v/>
      </c>
      <c r="M687" s="24"/>
      <c r="N687" s="24"/>
      <c r="O687" s="21" t="str">
        <f t="shared" si="81"/>
        <v/>
      </c>
      <c r="P687" s="21" t="str">
        <f t="shared" si="85"/>
        <v/>
      </c>
      <c r="Q687" s="18">
        <f t="shared" si="86"/>
        <v>1</v>
      </c>
      <c r="R687" s="1">
        <f t="shared" si="87"/>
        <v>7</v>
      </c>
      <c r="S687" s="1">
        <f t="shared" si="88"/>
        <v>1</v>
      </c>
      <c r="T687" s="1">
        <f>COUNTIF(【編集不可】祝日一覧!$B$1:$B$23,$E687)</f>
        <v>0</v>
      </c>
      <c r="U687" s="1">
        <f>COUNTIF(【編集不可】祝日一覧!$B$1:$B$23,$Q687)</f>
        <v>0</v>
      </c>
      <c r="V687" s="1" t="str">
        <f ca="1">$B687&amp;"-"&amp;COUNTIF($B$13:INDIRECT("B"&amp;12+A687),B687)</f>
        <v>-0</v>
      </c>
    </row>
    <row r="688" spans="1:22" ht="21.95" customHeight="1" x14ac:dyDescent="0.25">
      <c r="A688" s="4">
        <v>676</v>
      </c>
      <c r="B688" s="9"/>
      <c r="C688" s="23"/>
      <c r="D688" s="12"/>
      <c r="E688" s="12"/>
      <c r="F688" s="3"/>
      <c r="G688" s="5" t="s">
        <v>38</v>
      </c>
      <c r="H688" s="21" t="str">
        <f t="shared" si="82"/>
        <v/>
      </c>
      <c r="I688" s="21" t="str">
        <f t="shared" si="84"/>
        <v/>
      </c>
      <c r="J688" s="21" t="s">
        <v>39</v>
      </c>
      <c r="K688" s="24"/>
      <c r="L688" s="21" t="str">
        <f t="shared" si="83"/>
        <v/>
      </c>
      <c r="M688" s="24"/>
      <c r="N688" s="24"/>
      <c r="O688" s="21" t="str">
        <f t="shared" si="81"/>
        <v/>
      </c>
      <c r="P688" s="21" t="str">
        <f t="shared" si="85"/>
        <v/>
      </c>
      <c r="Q688" s="18">
        <f t="shared" si="86"/>
        <v>1</v>
      </c>
      <c r="R688" s="1">
        <f t="shared" si="87"/>
        <v>7</v>
      </c>
      <c r="S688" s="1">
        <f t="shared" si="88"/>
        <v>1</v>
      </c>
      <c r="T688" s="1">
        <f>COUNTIF(【編集不可】祝日一覧!$B$1:$B$23,$E688)</f>
        <v>0</v>
      </c>
      <c r="U688" s="1">
        <f>COUNTIF(【編集不可】祝日一覧!$B$1:$B$23,$Q688)</f>
        <v>0</v>
      </c>
      <c r="V688" s="1" t="str">
        <f ca="1">$B688&amp;"-"&amp;COUNTIF($B$13:INDIRECT("B"&amp;12+A688),B688)</f>
        <v>-0</v>
      </c>
    </row>
    <row r="689" spans="1:22" ht="21.95" customHeight="1" x14ac:dyDescent="0.25">
      <c r="A689" s="4">
        <v>677</v>
      </c>
      <c r="B689" s="9"/>
      <c r="C689" s="23"/>
      <c r="D689" s="12"/>
      <c r="E689" s="12"/>
      <c r="F689" s="3"/>
      <c r="G689" s="5" t="s">
        <v>38</v>
      </c>
      <c r="H689" s="21" t="str">
        <f t="shared" si="82"/>
        <v/>
      </c>
      <c r="I689" s="21" t="str">
        <f t="shared" si="84"/>
        <v/>
      </c>
      <c r="J689" s="21" t="s">
        <v>39</v>
      </c>
      <c r="K689" s="24"/>
      <c r="L689" s="21" t="str">
        <f t="shared" si="83"/>
        <v/>
      </c>
      <c r="M689" s="24"/>
      <c r="N689" s="24"/>
      <c r="O689" s="21" t="str">
        <f t="shared" si="81"/>
        <v/>
      </c>
      <c r="P689" s="21" t="str">
        <f t="shared" si="85"/>
        <v/>
      </c>
      <c r="Q689" s="18">
        <f t="shared" si="86"/>
        <v>1</v>
      </c>
      <c r="R689" s="1">
        <f t="shared" si="87"/>
        <v>7</v>
      </c>
      <c r="S689" s="1">
        <f t="shared" si="88"/>
        <v>1</v>
      </c>
      <c r="T689" s="1">
        <f>COUNTIF(【編集不可】祝日一覧!$B$1:$B$23,$E689)</f>
        <v>0</v>
      </c>
      <c r="U689" s="1">
        <f>COUNTIF(【編集不可】祝日一覧!$B$1:$B$23,$Q689)</f>
        <v>0</v>
      </c>
      <c r="V689" s="1" t="str">
        <f ca="1">$B689&amp;"-"&amp;COUNTIF($B$13:INDIRECT("B"&amp;12+A689),B689)</f>
        <v>-0</v>
      </c>
    </row>
    <row r="690" spans="1:22" ht="21.95" customHeight="1" x14ac:dyDescent="0.25">
      <c r="A690" s="4">
        <v>678</v>
      </c>
      <c r="B690" s="9"/>
      <c r="C690" s="23"/>
      <c r="D690" s="12"/>
      <c r="E690" s="12"/>
      <c r="F690" s="3"/>
      <c r="G690" s="5" t="s">
        <v>38</v>
      </c>
      <c r="H690" s="21" t="str">
        <f t="shared" si="82"/>
        <v/>
      </c>
      <c r="I690" s="21" t="str">
        <f t="shared" si="84"/>
        <v/>
      </c>
      <c r="J690" s="21" t="s">
        <v>39</v>
      </c>
      <c r="K690" s="24"/>
      <c r="L690" s="21" t="str">
        <f t="shared" si="83"/>
        <v/>
      </c>
      <c r="M690" s="24"/>
      <c r="N690" s="24"/>
      <c r="O690" s="21" t="str">
        <f t="shared" si="81"/>
        <v/>
      </c>
      <c r="P690" s="21" t="str">
        <f t="shared" si="85"/>
        <v/>
      </c>
      <c r="Q690" s="18">
        <f t="shared" si="86"/>
        <v>1</v>
      </c>
      <c r="R690" s="1">
        <f t="shared" si="87"/>
        <v>7</v>
      </c>
      <c r="S690" s="1">
        <f t="shared" si="88"/>
        <v>1</v>
      </c>
      <c r="T690" s="1">
        <f>COUNTIF(【編集不可】祝日一覧!$B$1:$B$23,$E690)</f>
        <v>0</v>
      </c>
      <c r="U690" s="1">
        <f>COUNTIF(【編集不可】祝日一覧!$B$1:$B$23,$Q690)</f>
        <v>0</v>
      </c>
      <c r="V690" s="1" t="str">
        <f ca="1">$B690&amp;"-"&amp;COUNTIF($B$13:INDIRECT("B"&amp;12+A690),B690)</f>
        <v>-0</v>
      </c>
    </row>
    <row r="691" spans="1:22" ht="21.95" customHeight="1" x14ac:dyDescent="0.25">
      <c r="A691" s="4">
        <v>679</v>
      </c>
      <c r="B691" s="9"/>
      <c r="C691" s="23"/>
      <c r="D691" s="12"/>
      <c r="E691" s="12"/>
      <c r="F691" s="3"/>
      <c r="G691" s="5" t="s">
        <v>38</v>
      </c>
      <c r="H691" s="21" t="str">
        <f t="shared" si="82"/>
        <v/>
      </c>
      <c r="I691" s="21" t="str">
        <f t="shared" si="84"/>
        <v/>
      </c>
      <c r="J691" s="21" t="s">
        <v>39</v>
      </c>
      <c r="K691" s="24"/>
      <c r="L691" s="21" t="str">
        <f t="shared" si="83"/>
        <v/>
      </c>
      <c r="M691" s="24"/>
      <c r="N691" s="24"/>
      <c r="O691" s="21" t="str">
        <f t="shared" si="81"/>
        <v/>
      </c>
      <c r="P691" s="21" t="str">
        <f t="shared" si="85"/>
        <v/>
      </c>
      <c r="Q691" s="18">
        <f t="shared" si="86"/>
        <v>1</v>
      </c>
      <c r="R691" s="1">
        <f t="shared" si="87"/>
        <v>7</v>
      </c>
      <c r="S691" s="1">
        <f t="shared" si="88"/>
        <v>1</v>
      </c>
      <c r="T691" s="1">
        <f>COUNTIF(【編集不可】祝日一覧!$B$1:$B$23,$E691)</f>
        <v>0</v>
      </c>
      <c r="U691" s="1">
        <f>COUNTIF(【編集不可】祝日一覧!$B$1:$B$23,$Q691)</f>
        <v>0</v>
      </c>
      <c r="V691" s="1" t="str">
        <f ca="1">$B691&amp;"-"&amp;COUNTIF($B$13:INDIRECT("B"&amp;12+A691),B691)</f>
        <v>-0</v>
      </c>
    </row>
    <row r="692" spans="1:22" ht="21.95" customHeight="1" x14ac:dyDescent="0.25">
      <c r="A692" s="4">
        <v>680</v>
      </c>
      <c r="B692" s="9"/>
      <c r="C692" s="23"/>
      <c r="D692" s="12"/>
      <c r="E692" s="12"/>
      <c r="F692" s="3"/>
      <c r="G692" s="5" t="s">
        <v>38</v>
      </c>
      <c r="H692" s="21" t="str">
        <f t="shared" si="82"/>
        <v/>
      </c>
      <c r="I692" s="21" t="str">
        <f t="shared" si="84"/>
        <v/>
      </c>
      <c r="J692" s="21" t="s">
        <v>39</v>
      </c>
      <c r="K692" s="24"/>
      <c r="L692" s="21" t="str">
        <f t="shared" si="83"/>
        <v/>
      </c>
      <c r="M692" s="24"/>
      <c r="N692" s="24"/>
      <c r="O692" s="21" t="str">
        <f t="shared" si="81"/>
        <v/>
      </c>
      <c r="P692" s="21" t="str">
        <f t="shared" si="85"/>
        <v/>
      </c>
      <c r="Q692" s="18">
        <f t="shared" si="86"/>
        <v>1</v>
      </c>
      <c r="R692" s="1">
        <f t="shared" si="87"/>
        <v>7</v>
      </c>
      <c r="S692" s="1">
        <f t="shared" si="88"/>
        <v>1</v>
      </c>
      <c r="T692" s="1">
        <f>COUNTIF(【編集不可】祝日一覧!$B$1:$B$23,$E692)</f>
        <v>0</v>
      </c>
      <c r="U692" s="1">
        <f>COUNTIF(【編集不可】祝日一覧!$B$1:$B$23,$Q692)</f>
        <v>0</v>
      </c>
      <c r="V692" s="1" t="str">
        <f ca="1">$B692&amp;"-"&amp;COUNTIF($B$13:INDIRECT("B"&amp;12+A692),B692)</f>
        <v>-0</v>
      </c>
    </row>
    <row r="693" spans="1:22" ht="21.95" customHeight="1" x14ac:dyDescent="0.25">
      <c r="A693" s="4">
        <v>681</v>
      </c>
      <c r="B693" s="9"/>
      <c r="C693" s="23"/>
      <c r="D693" s="12"/>
      <c r="E693" s="12"/>
      <c r="F693" s="3"/>
      <c r="G693" s="5" t="s">
        <v>38</v>
      </c>
      <c r="H693" s="21" t="str">
        <f t="shared" si="82"/>
        <v/>
      </c>
      <c r="I693" s="21" t="str">
        <f t="shared" si="84"/>
        <v/>
      </c>
      <c r="J693" s="21" t="s">
        <v>39</v>
      </c>
      <c r="K693" s="24"/>
      <c r="L693" s="21" t="str">
        <f t="shared" si="83"/>
        <v/>
      </c>
      <c r="M693" s="24"/>
      <c r="N693" s="24"/>
      <c r="O693" s="21" t="str">
        <f t="shared" si="81"/>
        <v/>
      </c>
      <c r="P693" s="21" t="str">
        <f t="shared" si="85"/>
        <v/>
      </c>
      <c r="Q693" s="18">
        <f t="shared" si="86"/>
        <v>1</v>
      </c>
      <c r="R693" s="1">
        <f t="shared" si="87"/>
        <v>7</v>
      </c>
      <c r="S693" s="1">
        <f t="shared" si="88"/>
        <v>1</v>
      </c>
      <c r="T693" s="1">
        <f>COUNTIF(【編集不可】祝日一覧!$B$1:$B$23,$E693)</f>
        <v>0</v>
      </c>
      <c r="U693" s="1">
        <f>COUNTIF(【編集不可】祝日一覧!$B$1:$B$23,$Q693)</f>
        <v>0</v>
      </c>
      <c r="V693" s="1" t="str">
        <f ca="1">$B693&amp;"-"&amp;COUNTIF($B$13:INDIRECT("B"&amp;12+A693),B693)</f>
        <v>-0</v>
      </c>
    </row>
    <row r="694" spans="1:22" ht="21.95" customHeight="1" x14ac:dyDescent="0.25">
      <c r="A694" s="4">
        <v>682</v>
      </c>
      <c r="B694" s="9"/>
      <c r="C694" s="23"/>
      <c r="D694" s="12"/>
      <c r="E694" s="12"/>
      <c r="F694" s="3"/>
      <c r="G694" s="5" t="s">
        <v>38</v>
      </c>
      <c r="H694" s="21" t="str">
        <f t="shared" si="82"/>
        <v/>
      </c>
      <c r="I694" s="21" t="str">
        <f t="shared" si="84"/>
        <v/>
      </c>
      <c r="J694" s="21" t="s">
        <v>39</v>
      </c>
      <c r="K694" s="24"/>
      <c r="L694" s="21" t="str">
        <f t="shared" si="83"/>
        <v/>
      </c>
      <c r="M694" s="24"/>
      <c r="N694" s="24"/>
      <c r="O694" s="21" t="str">
        <f t="shared" si="81"/>
        <v/>
      </c>
      <c r="P694" s="21" t="str">
        <f t="shared" si="85"/>
        <v/>
      </c>
      <c r="Q694" s="18">
        <f t="shared" si="86"/>
        <v>1</v>
      </c>
      <c r="R694" s="1">
        <f t="shared" si="87"/>
        <v>7</v>
      </c>
      <c r="S694" s="1">
        <f t="shared" si="88"/>
        <v>1</v>
      </c>
      <c r="T694" s="1">
        <f>COUNTIF(【編集不可】祝日一覧!$B$1:$B$23,$E694)</f>
        <v>0</v>
      </c>
      <c r="U694" s="1">
        <f>COUNTIF(【編集不可】祝日一覧!$B$1:$B$23,$Q694)</f>
        <v>0</v>
      </c>
      <c r="V694" s="1" t="str">
        <f ca="1">$B694&amp;"-"&amp;COUNTIF($B$13:INDIRECT("B"&amp;12+A694),B694)</f>
        <v>-0</v>
      </c>
    </row>
    <row r="695" spans="1:22" ht="21.95" customHeight="1" x14ac:dyDescent="0.25">
      <c r="A695" s="4">
        <v>683</v>
      </c>
      <c r="B695" s="9"/>
      <c r="C695" s="23"/>
      <c r="D695" s="12"/>
      <c r="E695" s="12"/>
      <c r="F695" s="3"/>
      <c r="G695" s="5" t="s">
        <v>38</v>
      </c>
      <c r="H695" s="21" t="str">
        <f t="shared" si="82"/>
        <v/>
      </c>
      <c r="I695" s="21" t="str">
        <f t="shared" si="84"/>
        <v/>
      </c>
      <c r="J695" s="21" t="s">
        <v>39</v>
      </c>
      <c r="K695" s="24"/>
      <c r="L695" s="21" t="str">
        <f t="shared" si="83"/>
        <v/>
      </c>
      <c r="M695" s="24"/>
      <c r="N695" s="24"/>
      <c r="O695" s="21" t="str">
        <f t="shared" si="81"/>
        <v/>
      </c>
      <c r="P695" s="21" t="str">
        <f t="shared" si="85"/>
        <v/>
      </c>
      <c r="Q695" s="18">
        <f t="shared" si="86"/>
        <v>1</v>
      </c>
      <c r="R695" s="1">
        <f t="shared" si="87"/>
        <v>7</v>
      </c>
      <c r="S695" s="1">
        <f t="shared" si="88"/>
        <v>1</v>
      </c>
      <c r="T695" s="1">
        <f>COUNTIF(【編集不可】祝日一覧!$B$1:$B$23,$E695)</f>
        <v>0</v>
      </c>
      <c r="U695" s="1">
        <f>COUNTIF(【編集不可】祝日一覧!$B$1:$B$23,$Q695)</f>
        <v>0</v>
      </c>
      <c r="V695" s="1" t="str">
        <f ca="1">$B695&amp;"-"&amp;COUNTIF($B$13:INDIRECT("B"&amp;12+A695),B695)</f>
        <v>-0</v>
      </c>
    </row>
    <row r="696" spans="1:22" ht="21.95" customHeight="1" x14ac:dyDescent="0.25">
      <c r="A696" s="4">
        <v>684</v>
      </c>
      <c r="B696" s="9"/>
      <c r="C696" s="23"/>
      <c r="D696" s="12"/>
      <c r="E696" s="12"/>
      <c r="F696" s="3"/>
      <c r="G696" s="5" t="s">
        <v>38</v>
      </c>
      <c r="H696" s="21" t="str">
        <f t="shared" si="82"/>
        <v/>
      </c>
      <c r="I696" s="21" t="str">
        <f t="shared" si="84"/>
        <v/>
      </c>
      <c r="J696" s="21" t="s">
        <v>39</v>
      </c>
      <c r="K696" s="24"/>
      <c r="L696" s="21" t="str">
        <f t="shared" si="83"/>
        <v/>
      </c>
      <c r="M696" s="24"/>
      <c r="N696" s="24"/>
      <c r="O696" s="21" t="str">
        <f t="shared" si="81"/>
        <v/>
      </c>
      <c r="P696" s="21" t="str">
        <f t="shared" si="85"/>
        <v/>
      </c>
      <c r="Q696" s="18">
        <f t="shared" si="86"/>
        <v>1</v>
      </c>
      <c r="R696" s="1">
        <f t="shared" si="87"/>
        <v>7</v>
      </c>
      <c r="S696" s="1">
        <f t="shared" si="88"/>
        <v>1</v>
      </c>
      <c r="T696" s="1">
        <f>COUNTIF(【編集不可】祝日一覧!$B$1:$B$23,$E696)</f>
        <v>0</v>
      </c>
      <c r="U696" s="1">
        <f>COUNTIF(【編集不可】祝日一覧!$B$1:$B$23,$Q696)</f>
        <v>0</v>
      </c>
      <c r="V696" s="1" t="str">
        <f ca="1">$B696&amp;"-"&amp;COUNTIF($B$13:INDIRECT("B"&amp;12+A696),B696)</f>
        <v>-0</v>
      </c>
    </row>
    <row r="697" spans="1:22" ht="21.95" customHeight="1" x14ac:dyDescent="0.25">
      <c r="A697" s="4">
        <v>685</v>
      </c>
      <c r="B697" s="9"/>
      <c r="C697" s="23"/>
      <c r="D697" s="12"/>
      <c r="E697" s="12"/>
      <c r="F697" s="3"/>
      <c r="G697" s="5" t="s">
        <v>38</v>
      </c>
      <c r="H697" s="21" t="str">
        <f t="shared" si="82"/>
        <v/>
      </c>
      <c r="I697" s="21" t="str">
        <f t="shared" si="84"/>
        <v/>
      </c>
      <c r="J697" s="21" t="s">
        <v>39</v>
      </c>
      <c r="K697" s="24"/>
      <c r="L697" s="21" t="str">
        <f t="shared" si="83"/>
        <v/>
      </c>
      <c r="M697" s="24"/>
      <c r="N697" s="24"/>
      <c r="O697" s="21" t="str">
        <f t="shared" si="81"/>
        <v/>
      </c>
      <c r="P697" s="21" t="str">
        <f t="shared" si="85"/>
        <v/>
      </c>
      <c r="Q697" s="18">
        <f t="shared" si="86"/>
        <v>1</v>
      </c>
      <c r="R697" s="1">
        <f t="shared" si="87"/>
        <v>7</v>
      </c>
      <c r="S697" s="1">
        <f t="shared" si="88"/>
        <v>1</v>
      </c>
      <c r="T697" s="1">
        <f>COUNTIF(【編集不可】祝日一覧!$B$1:$B$23,$E697)</f>
        <v>0</v>
      </c>
      <c r="U697" s="1">
        <f>COUNTIF(【編集不可】祝日一覧!$B$1:$B$23,$Q697)</f>
        <v>0</v>
      </c>
      <c r="V697" s="1" t="str">
        <f ca="1">$B697&amp;"-"&amp;COUNTIF($B$13:INDIRECT("B"&amp;12+A697),B697)</f>
        <v>-0</v>
      </c>
    </row>
    <row r="698" spans="1:22" ht="21.95" customHeight="1" x14ac:dyDescent="0.25">
      <c r="A698" s="4">
        <v>686</v>
      </c>
      <c r="B698" s="9"/>
      <c r="C698" s="23"/>
      <c r="D698" s="12"/>
      <c r="E698" s="12"/>
      <c r="F698" s="3"/>
      <c r="G698" s="5" t="s">
        <v>38</v>
      </c>
      <c r="H698" s="21" t="str">
        <f t="shared" si="82"/>
        <v/>
      </c>
      <c r="I698" s="21" t="str">
        <f t="shared" si="84"/>
        <v/>
      </c>
      <c r="J698" s="21" t="s">
        <v>39</v>
      </c>
      <c r="K698" s="24"/>
      <c r="L698" s="21" t="str">
        <f t="shared" si="83"/>
        <v/>
      </c>
      <c r="M698" s="24"/>
      <c r="N698" s="24"/>
      <c r="O698" s="21" t="str">
        <f t="shared" si="81"/>
        <v/>
      </c>
      <c r="P698" s="21" t="str">
        <f t="shared" si="85"/>
        <v/>
      </c>
      <c r="Q698" s="18">
        <f t="shared" si="86"/>
        <v>1</v>
      </c>
      <c r="R698" s="1">
        <f t="shared" si="87"/>
        <v>7</v>
      </c>
      <c r="S698" s="1">
        <f t="shared" si="88"/>
        <v>1</v>
      </c>
      <c r="T698" s="1">
        <f>COUNTIF(【編集不可】祝日一覧!$B$1:$B$23,$E698)</f>
        <v>0</v>
      </c>
      <c r="U698" s="1">
        <f>COUNTIF(【編集不可】祝日一覧!$B$1:$B$23,$Q698)</f>
        <v>0</v>
      </c>
      <c r="V698" s="1" t="str">
        <f ca="1">$B698&amp;"-"&amp;COUNTIF($B$13:INDIRECT("B"&amp;12+A698),B698)</f>
        <v>-0</v>
      </c>
    </row>
    <row r="699" spans="1:22" ht="21.95" customHeight="1" x14ac:dyDescent="0.25">
      <c r="A699" s="4">
        <v>687</v>
      </c>
      <c r="B699" s="9"/>
      <c r="C699" s="23"/>
      <c r="D699" s="12"/>
      <c r="E699" s="12"/>
      <c r="F699" s="3"/>
      <c r="G699" s="5" t="s">
        <v>38</v>
      </c>
      <c r="H699" s="21" t="str">
        <f t="shared" si="82"/>
        <v/>
      </c>
      <c r="I699" s="21" t="str">
        <f t="shared" si="84"/>
        <v/>
      </c>
      <c r="J699" s="21" t="s">
        <v>39</v>
      </c>
      <c r="K699" s="24"/>
      <c r="L699" s="21" t="str">
        <f t="shared" si="83"/>
        <v/>
      </c>
      <c r="M699" s="24"/>
      <c r="N699" s="24"/>
      <c r="O699" s="21" t="str">
        <f t="shared" si="81"/>
        <v/>
      </c>
      <c r="P699" s="21" t="str">
        <f t="shared" si="85"/>
        <v/>
      </c>
      <c r="Q699" s="18">
        <f t="shared" si="86"/>
        <v>1</v>
      </c>
      <c r="R699" s="1">
        <f t="shared" si="87"/>
        <v>7</v>
      </c>
      <c r="S699" s="1">
        <f t="shared" si="88"/>
        <v>1</v>
      </c>
      <c r="T699" s="1">
        <f>COUNTIF(【編集不可】祝日一覧!$B$1:$B$23,$E699)</f>
        <v>0</v>
      </c>
      <c r="U699" s="1">
        <f>COUNTIF(【編集不可】祝日一覧!$B$1:$B$23,$Q699)</f>
        <v>0</v>
      </c>
      <c r="V699" s="1" t="str">
        <f ca="1">$B699&amp;"-"&amp;COUNTIF($B$13:INDIRECT("B"&amp;12+A699),B699)</f>
        <v>-0</v>
      </c>
    </row>
    <row r="700" spans="1:22" ht="21.95" customHeight="1" x14ac:dyDescent="0.25">
      <c r="A700" s="4">
        <v>688</v>
      </c>
      <c r="B700" s="9"/>
      <c r="C700" s="23"/>
      <c r="D700" s="12"/>
      <c r="E700" s="12"/>
      <c r="F700" s="3"/>
      <c r="G700" s="5" t="s">
        <v>38</v>
      </c>
      <c r="H700" s="21" t="str">
        <f t="shared" si="82"/>
        <v/>
      </c>
      <c r="I700" s="21" t="str">
        <f t="shared" si="84"/>
        <v/>
      </c>
      <c r="J700" s="21" t="s">
        <v>39</v>
      </c>
      <c r="K700" s="24"/>
      <c r="L700" s="21" t="str">
        <f t="shared" si="83"/>
        <v/>
      </c>
      <c r="M700" s="24"/>
      <c r="N700" s="24"/>
      <c r="O700" s="21" t="str">
        <f t="shared" si="81"/>
        <v/>
      </c>
      <c r="P700" s="21" t="str">
        <f t="shared" si="85"/>
        <v/>
      </c>
      <c r="Q700" s="18">
        <f t="shared" si="86"/>
        <v>1</v>
      </c>
      <c r="R700" s="1">
        <f t="shared" si="87"/>
        <v>7</v>
      </c>
      <c r="S700" s="1">
        <f t="shared" si="88"/>
        <v>1</v>
      </c>
      <c r="T700" s="1">
        <f>COUNTIF(【編集不可】祝日一覧!$B$1:$B$23,$E700)</f>
        <v>0</v>
      </c>
      <c r="U700" s="1">
        <f>COUNTIF(【編集不可】祝日一覧!$B$1:$B$23,$Q700)</f>
        <v>0</v>
      </c>
      <c r="V700" s="1" t="str">
        <f ca="1">$B700&amp;"-"&amp;COUNTIF($B$13:INDIRECT("B"&amp;12+A700),B700)</f>
        <v>-0</v>
      </c>
    </row>
    <row r="701" spans="1:22" ht="21.95" customHeight="1" x14ac:dyDescent="0.25">
      <c r="A701" s="4">
        <v>689</v>
      </c>
      <c r="B701" s="9"/>
      <c r="C701" s="23"/>
      <c r="D701" s="12"/>
      <c r="E701" s="12"/>
      <c r="F701" s="3"/>
      <c r="G701" s="5" t="s">
        <v>38</v>
      </c>
      <c r="H701" s="21" t="str">
        <f t="shared" si="82"/>
        <v/>
      </c>
      <c r="I701" s="21" t="str">
        <f t="shared" si="84"/>
        <v/>
      </c>
      <c r="J701" s="21" t="s">
        <v>39</v>
      </c>
      <c r="K701" s="24"/>
      <c r="L701" s="21" t="str">
        <f t="shared" si="83"/>
        <v/>
      </c>
      <c r="M701" s="24"/>
      <c r="N701" s="24"/>
      <c r="O701" s="21" t="str">
        <f t="shared" si="81"/>
        <v/>
      </c>
      <c r="P701" s="21" t="str">
        <f t="shared" si="85"/>
        <v/>
      </c>
      <c r="Q701" s="18">
        <f t="shared" si="86"/>
        <v>1</v>
      </c>
      <c r="R701" s="1">
        <f t="shared" si="87"/>
        <v>7</v>
      </c>
      <c r="S701" s="1">
        <f t="shared" si="88"/>
        <v>1</v>
      </c>
      <c r="T701" s="1">
        <f>COUNTIF(【編集不可】祝日一覧!$B$1:$B$23,$E701)</f>
        <v>0</v>
      </c>
      <c r="U701" s="1">
        <f>COUNTIF(【編集不可】祝日一覧!$B$1:$B$23,$Q701)</f>
        <v>0</v>
      </c>
      <c r="V701" s="1" t="str">
        <f ca="1">$B701&amp;"-"&amp;COUNTIF($B$13:INDIRECT("B"&amp;12+A701),B701)</f>
        <v>-0</v>
      </c>
    </row>
    <row r="702" spans="1:22" ht="21.95" customHeight="1" x14ac:dyDescent="0.25">
      <c r="A702" s="4">
        <v>690</v>
      </c>
      <c r="B702" s="9"/>
      <c r="C702" s="23"/>
      <c r="D702" s="12"/>
      <c r="E702" s="12"/>
      <c r="F702" s="3"/>
      <c r="G702" s="5" t="s">
        <v>38</v>
      </c>
      <c r="H702" s="21" t="str">
        <f t="shared" si="82"/>
        <v/>
      </c>
      <c r="I702" s="21" t="str">
        <f t="shared" si="84"/>
        <v/>
      </c>
      <c r="J702" s="21" t="s">
        <v>39</v>
      </c>
      <c r="K702" s="24"/>
      <c r="L702" s="21" t="str">
        <f t="shared" si="83"/>
        <v/>
      </c>
      <c r="M702" s="24"/>
      <c r="N702" s="24"/>
      <c r="O702" s="21" t="str">
        <f t="shared" si="81"/>
        <v/>
      </c>
      <c r="P702" s="21" t="str">
        <f t="shared" si="85"/>
        <v/>
      </c>
      <c r="Q702" s="18">
        <f t="shared" si="86"/>
        <v>1</v>
      </c>
      <c r="R702" s="1">
        <f t="shared" si="87"/>
        <v>7</v>
      </c>
      <c r="S702" s="1">
        <f t="shared" si="88"/>
        <v>1</v>
      </c>
      <c r="T702" s="1">
        <f>COUNTIF(【編集不可】祝日一覧!$B$1:$B$23,$E702)</f>
        <v>0</v>
      </c>
      <c r="U702" s="1">
        <f>COUNTIF(【編集不可】祝日一覧!$B$1:$B$23,$Q702)</f>
        <v>0</v>
      </c>
      <c r="V702" s="1" t="str">
        <f ca="1">$B702&amp;"-"&amp;COUNTIF($B$13:INDIRECT("B"&amp;12+A702),B702)</f>
        <v>-0</v>
      </c>
    </row>
    <row r="703" spans="1:22" ht="21.95" customHeight="1" x14ac:dyDescent="0.25">
      <c r="A703" s="4">
        <v>691</v>
      </c>
      <c r="B703" s="9"/>
      <c r="C703" s="23"/>
      <c r="D703" s="12"/>
      <c r="E703" s="12"/>
      <c r="F703" s="3"/>
      <c r="G703" s="5" t="s">
        <v>38</v>
      </c>
      <c r="H703" s="21" t="str">
        <f t="shared" si="82"/>
        <v/>
      </c>
      <c r="I703" s="21" t="str">
        <f t="shared" si="84"/>
        <v/>
      </c>
      <c r="J703" s="21" t="s">
        <v>39</v>
      </c>
      <c r="K703" s="24"/>
      <c r="L703" s="21" t="str">
        <f t="shared" si="83"/>
        <v/>
      </c>
      <c r="M703" s="24"/>
      <c r="N703" s="24"/>
      <c r="O703" s="21" t="str">
        <f t="shared" si="81"/>
        <v/>
      </c>
      <c r="P703" s="21" t="str">
        <f t="shared" si="85"/>
        <v/>
      </c>
      <c r="Q703" s="18">
        <f t="shared" si="86"/>
        <v>1</v>
      </c>
      <c r="R703" s="1">
        <f t="shared" si="87"/>
        <v>7</v>
      </c>
      <c r="S703" s="1">
        <f t="shared" si="88"/>
        <v>1</v>
      </c>
      <c r="T703" s="1">
        <f>COUNTIF(【編集不可】祝日一覧!$B$1:$B$23,$E703)</f>
        <v>0</v>
      </c>
      <c r="U703" s="1">
        <f>COUNTIF(【編集不可】祝日一覧!$B$1:$B$23,$Q703)</f>
        <v>0</v>
      </c>
      <c r="V703" s="1" t="str">
        <f ca="1">$B703&amp;"-"&amp;COUNTIF($B$13:INDIRECT("B"&amp;12+A703),B703)</f>
        <v>-0</v>
      </c>
    </row>
    <row r="704" spans="1:22" ht="21.95" customHeight="1" x14ac:dyDescent="0.25">
      <c r="A704" s="4">
        <v>692</v>
      </c>
      <c r="B704" s="9"/>
      <c r="C704" s="23"/>
      <c r="D704" s="12"/>
      <c r="E704" s="12"/>
      <c r="F704" s="3"/>
      <c r="G704" s="5" t="s">
        <v>38</v>
      </c>
      <c r="H704" s="21" t="str">
        <f t="shared" si="82"/>
        <v/>
      </c>
      <c r="I704" s="21" t="str">
        <f t="shared" si="84"/>
        <v/>
      </c>
      <c r="J704" s="21" t="s">
        <v>39</v>
      </c>
      <c r="K704" s="24"/>
      <c r="L704" s="21" t="str">
        <f t="shared" si="83"/>
        <v/>
      </c>
      <c r="M704" s="24"/>
      <c r="N704" s="24"/>
      <c r="O704" s="21" t="str">
        <f t="shared" si="81"/>
        <v/>
      </c>
      <c r="P704" s="21" t="str">
        <f t="shared" si="85"/>
        <v/>
      </c>
      <c r="Q704" s="18">
        <f t="shared" si="86"/>
        <v>1</v>
      </c>
      <c r="R704" s="1">
        <f t="shared" si="87"/>
        <v>7</v>
      </c>
      <c r="S704" s="1">
        <f t="shared" si="88"/>
        <v>1</v>
      </c>
      <c r="T704" s="1">
        <f>COUNTIF(【編集不可】祝日一覧!$B$1:$B$23,$E704)</f>
        <v>0</v>
      </c>
      <c r="U704" s="1">
        <f>COUNTIF(【編集不可】祝日一覧!$B$1:$B$23,$Q704)</f>
        <v>0</v>
      </c>
      <c r="V704" s="1" t="str">
        <f ca="1">$B704&amp;"-"&amp;COUNTIF($B$13:INDIRECT("B"&amp;12+A704),B704)</f>
        <v>-0</v>
      </c>
    </row>
    <row r="705" spans="1:22" ht="21.95" customHeight="1" x14ac:dyDescent="0.25">
      <c r="A705" s="4">
        <v>693</v>
      </c>
      <c r="B705" s="9"/>
      <c r="C705" s="23"/>
      <c r="D705" s="12"/>
      <c r="E705" s="12"/>
      <c r="F705" s="3"/>
      <c r="G705" s="5" t="s">
        <v>38</v>
      </c>
      <c r="H705" s="21" t="str">
        <f t="shared" si="82"/>
        <v/>
      </c>
      <c r="I705" s="21" t="str">
        <f t="shared" si="84"/>
        <v/>
      </c>
      <c r="J705" s="21" t="s">
        <v>39</v>
      </c>
      <c r="K705" s="24"/>
      <c r="L705" s="21" t="str">
        <f t="shared" si="83"/>
        <v/>
      </c>
      <c r="M705" s="24"/>
      <c r="N705" s="24"/>
      <c r="O705" s="21" t="str">
        <f t="shared" si="81"/>
        <v/>
      </c>
      <c r="P705" s="21" t="str">
        <f t="shared" si="85"/>
        <v/>
      </c>
      <c r="Q705" s="18">
        <f t="shared" si="86"/>
        <v>1</v>
      </c>
      <c r="R705" s="1">
        <f t="shared" si="87"/>
        <v>7</v>
      </c>
      <c r="S705" s="1">
        <f t="shared" si="88"/>
        <v>1</v>
      </c>
      <c r="T705" s="1">
        <f>COUNTIF(【編集不可】祝日一覧!$B$1:$B$23,$E705)</f>
        <v>0</v>
      </c>
      <c r="U705" s="1">
        <f>COUNTIF(【編集不可】祝日一覧!$B$1:$B$23,$Q705)</f>
        <v>0</v>
      </c>
      <c r="V705" s="1" t="str">
        <f ca="1">$B705&amp;"-"&amp;COUNTIF($B$13:INDIRECT("B"&amp;12+A705),B705)</f>
        <v>-0</v>
      </c>
    </row>
    <row r="706" spans="1:22" ht="21.95" customHeight="1" x14ac:dyDescent="0.25">
      <c r="A706" s="4">
        <v>694</v>
      </c>
      <c r="B706" s="9"/>
      <c r="C706" s="23"/>
      <c r="D706" s="12"/>
      <c r="E706" s="12"/>
      <c r="F706" s="3"/>
      <c r="G706" s="5" t="s">
        <v>38</v>
      </c>
      <c r="H706" s="21" t="str">
        <f t="shared" si="82"/>
        <v/>
      </c>
      <c r="I706" s="21" t="str">
        <f t="shared" si="84"/>
        <v/>
      </c>
      <c r="J706" s="21" t="s">
        <v>39</v>
      </c>
      <c r="K706" s="24"/>
      <c r="L706" s="21" t="str">
        <f t="shared" si="83"/>
        <v/>
      </c>
      <c r="M706" s="24"/>
      <c r="N706" s="24"/>
      <c r="O706" s="21" t="str">
        <f t="shared" si="81"/>
        <v/>
      </c>
      <c r="P706" s="21" t="str">
        <f t="shared" si="85"/>
        <v/>
      </c>
      <c r="Q706" s="18">
        <f t="shared" si="86"/>
        <v>1</v>
      </c>
      <c r="R706" s="1">
        <f t="shared" si="87"/>
        <v>7</v>
      </c>
      <c r="S706" s="1">
        <f t="shared" si="88"/>
        <v>1</v>
      </c>
      <c r="T706" s="1">
        <f>COUNTIF(【編集不可】祝日一覧!$B$1:$B$23,$E706)</f>
        <v>0</v>
      </c>
      <c r="U706" s="1">
        <f>COUNTIF(【編集不可】祝日一覧!$B$1:$B$23,$Q706)</f>
        <v>0</v>
      </c>
      <c r="V706" s="1" t="str">
        <f ca="1">$B706&amp;"-"&amp;COUNTIF($B$13:INDIRECT("B"&amp;12+A706),B706)</f>
        <v>-0</v>
      </c>
    </row>
    <row r="707" spans="1:22" ht="21.95" customHeight="1" x14ac:dyDescent="0.25">
      <c r="A707" s="4">
        <v>695</v>
      </c>
      <c r="B707" s="9"/>
      <c r="C707" s="23"/>
      <c r="D707" s="12"/>
      <c r="E707" s="12"/>
      <c r="F707" s="3"/>
      <c r="G707" s="5" t="s">
        <v>38</v>
      </c>
      <c r="H707" s="21" t="str">
        <f t="shared" si="82"/>
        <v/>
      </c>
      <c r="I707" s="21" t="str">
        <f t="shared" si="84"/>
        <v/>
      </c>
      <c r="J707" s="21" t="s">
        <v>39</v>
      </c>
      <c r="K707" s="24"/>
      <c r="L707" s="21" t="str">
        <f t="shared" si="83"/>
        <v/>
      </c>
      <c r="M707" s="24"/>
      <c r="N707" s="24"/>
      <c r="O707" s="21" t="str">
        <f t="shared" si="81"/>
        <v/>
      </c>
      <c r="P707" s="21" t="str">
        <f t="shared" si="85"/>
        <v/>
      </c>
      <c r="Q707" s="18">
        <f t="shared" si="86"/>
        <v>1</v>
      </c>
      <c r="R707" s="1">
        <f t="shared" si="87"/>
        <v>7</v>
      </c>
      <c r="S707" s="1">
        <f t="shared" si="88"/>
        <v>1</v>
      </c>
      <c r="T707" s="1">
        <f>COUNTIF(【編集不可】祝日一覧!$B$1:$B$23,$E707)</f>
        <v>0</v>
      </c>
      <c r="U707" s="1">
        <f>COUNTIF(【編集不可】祝日一覧!$B$1:$B$23,$Q707)</f>
        <v>0</v>
      </c>
      <c r="V707" s="1" t="str">
        <f ca="1">$B707&amp;"-"&amp;COUNTIF($B$13:INDIRECT("B"&amp;12+A707),B707)</f>
        <v>-0</v>
      </c>
    </row>
    <row r="708" spans="1:22" ht="21.95" customHeight="1" x14ac:dyDescent="0.25">
      <c r="A708" s="4">
        <v>696</v>
      </c>
      <c r="B708" s="9"/>
      <c r="C708" s="23"/>
      <c r="D708" s="12"/>
      <c r="E708" s="12"/>
      <c r="F708" s="3"/>
      <c r="G708" s="5" t="s">
        <v>38</v>
      </c>
      <c r="H708" s="21" t="str">
        <f t="shared" si="82"/>
        <v/>
      </c>
      <c r="I708" s="21" t="str">
        <f t="shared" si="84"/>
        <v/>
      </c>
      <c r="J708" s="21" t="s">
        <v>39</v>
      </c>
      <c r="K708" s="24"/>
      <c r="L708" s="21" t="str">
        <f t="shared" si="83"/>
        <v/>
      </c>
      <c r="M708" s="24"/>
      <c r="N708" s="24"/>
      <c r="O708" s="21" t="str">
        <f t="shared" si="81"/>
        <v/>
      </c>
      <c r="P708" s="21" t="str">
        <f t="shared" si="85"/>
        <v/>
      </c>
      <c r="Q708" s="18">
        <f t="shared" si="86"/>
        <v>1</v>
      </c>
      <c r="R708" s="1">
        <f t="shared" si="87"/>
        <v>7</v>
      </c>
      <c r="S708" s="1">
        <f t="shared" si="88"/>
        <v>1</v>
      </c>
      <c r="T708" s="1">
        <f>COUNTIF(【編集不可】祝日一覧!$B$1:$B$23,$E708)</f>
        <v>0</v>
      </c>
      <c r="U708" s="1">
        <f>COUNTIF(【編集不可】祝日一覧!$B$1:$B$23,$Q708)</f>
        <v>0</v>
      </c>
      <c r="V708" s="1" t="str">
        <f ca="1">$B708&amp;"-"&amp;COUNTIF($B$13:INDIRECT("B"&amp;12+A708),B708)</f>
        <v>-0</v>
      </c>
    </row>
    <row r="709" spans="1:22" ht="21.95" customHeight="1" x14ac:dyDescent="0.25">
      <c r="A709" s="4">
        <v>697</v>
      </c>
      <c r="B709" s="9"/>
      <c r="C709" s="23"/>
      <c r="D709" s="12"/>
      <c r="E709" s="12"/>
      <c r="F709" s="3"/>
      <c r="G709" s="5" t="s">
        <v>38</v>
      </c>
      <c r="H709" s="21" t="str">
        <f t="shared" si="82"/>
        <v/>
      </c>
      <c r="I709" s="21" t="str">
        <f t="shared" si="84"/>
        <v/>
      </c>
      <c r="J709" s="21" t="s">
        <v>39</v>
      </c>
      <c r="K709" s="24"/>
      <c r="L709" s="21" t="str">
        <f t="shared" si="83"/>
        <v/>
      </c>
      <c r="M709" s="24"/>
      <c r="N709" s="24"/>
      <c r="O709" s="21" t="str">
        <f t="shared" ref="O709:O772" si="89">IF(AND($K709="",$M709="",$N709=""),"",IF($N709="",$M709-$K709+1,IF(AND($K709="",$M709=""),LEN(TRIM(N709))-LEN(SUBSTITUTE(TRIM(N709),",",""))+1,$M709-$K709+1+LEN(TRIM(N709))-LEN(SUBSTITUTE(TRIM(N709),",",""))+1)))</f>
        <v/>
      </c>
      <c r="P709" s="21" t="str">
        <f t="shared" si="85"/>
        <v/>
      </c>
      <c r="Q709" s="18">
        <f t="shared" si="86"/>
        <v>1</v>
      </c>
      <c r="R709" s="1">
        <f t="shared" si="87"/>
        <v>7</v>
      </c>
      <c r="S709" s="1">
        <f t="shared" si="88"/>
        <v>1</v>
      </c>
      <c r="T709" s="1">
        <f>COUNTIF(【編集不可】祝日一覧!$B$1:$B$23,$E709)</f>
        <v>0</v>
      </c>
      <c r="U709" s="1">
        <f>COUNTIF(【編集不可】祝日一覧!$B$1:$B$23,$Q709)</f>
        <v>0</v>
      </c>
      <c r="V709" s="1" t="str">
        <f ca="1">$B709&amp;"-"&amp;COUNTIF($B$13:INDIRECT("B"&amp;12+A709),B709)</f>
        <v>-0</v>
      </c>
    </row>
    <row r="710" spans="1:22" ht="21.95" customHeight="1" x14ac:dyDescent="0.25">
      <c r="A710" s="4">
        <v>698</v>
      </c>
      <c r="B710" s="9"/>
      <c r="C710" s="23"/>
      <c r="D710" s="12"/>
      <c r="E710" s="12"/>
      <c r="F710" s="3"/>
      <c r="G710" s="5" t="s">
        <v>38</v>
      </c>
      <c r="H710" s="21" t="str">
        <f t="shared" si="82"/>
        <v/>
      </c>
      <c r="I710" s="21" t="str">
        <f t="shared" si="84"/>
        <v/>
      </c>
      <c r="J710" s="21" t="s">
        <v>39</v>
      </c>
      <c r="K710" s="24"/>
      <c r="L710" s="21" t="str">
        <f t="shared" si="83"/>
        <v/>
      </c>
      <c r="M710" s="24"/>
      <c r="N710" s="24"/>
      <c r="O710" s="21" t="str">
        <f t="shared" si="89"/>
        <v/>
      </c>
      <c r="P710" s="21" t="str">
        <f t="shared" si="85"/>
        <v/>
      </c>
      <c r="Q710" s="18">
        <f t="shared" si="86"/>
        <v>1</v>
      </c>
      <c r="R710" s="1">
        <f t="shared" si="87"/>
        <v>7</v>
      </c>
      <c r="S710" s="1">
        <f t="shared" si="88"/>
        <v>1</v>
      </c>
      <c r="T710" s="1">
        <f>COUNTIF(【編集不可】祝日一覧!$B$1:$B$23,$E710)</f>
        <v>0</v>
      </c>
      <c r="U710" s="1">
        <f>COUNTIF(【編集不可】祝日一覧!$B$1:$B$23,$Q710)</f>
        <v>0</v>
      </c>
      <c r="V710" s="1" t="str">
        <f ca="1">$B710&amp;"-"&amp;COUNTIF($B$13:INDIRECT("B"&amp;12+A710),B710)</f>
        <v>-0</v>
      </c>
    </row>
    <row r="711" spans="1:22" ht="21.95" customHeight="1" x14ac:dyDescent="0.25">
      <c r="A711" s="4">
        <v>699</v>
      </c>
      <c r="B711" s="9"/>
      <c r="C711" s="23"/>
      <c r="D711" s="12"/>
      <c r="E711" s="12"/>
      <c r="F711" s="3"/>
      <c r="G711" s="5" t="s">
        <v>38</v>
      </c>
      <c r="H711" s="21" t="str">
        <f t="shared" si="82"/>
        <v/>
      </c>
      <c r="I711" s="21" t="str">
        <f t="shared" si="84"/>
        <v/>
      </c>
      <c r="J711" s="21" t="s">
        <v>39</v>
      </c>
      <c r="K711" s="24"/>
      <c r="L711" s="21" t="str">
        <f t="shared" si="83"/>
        <v/>
      </c>
      <c r="M711" s="24"/>
      <c r="N711" s="24"/>
      <c r="O711" s="21" t="str">
        <f t="shared" si="89"/>
        <v/>
      </c>
      <c r="P711" s="21" t="str">
        <f t="shared" si="85"/>
        <v/>
      </c>
      <c r="Q711" s="18">
        <f t="shared" si="86"/>
        <v>1</v>
      </c>
      <c r="R711" s="1">
        <f t="shared" si="87"/>
        <v>7</v>
      </c>
      <c r="S711" s="1">
        <f t="shared" si="88"/>
        <v>1</v>
      </c>
      <c r="T711" s="1">
        <f>COUNTIF(【編集不可】祝日一覧!$B$1:$B$23,$E711)</f>
        <v>0</v>
      </c>
      <c r="U711" s="1">
        <f>COUNTIF(【編集不可】祝日一覧!$B$1:$B$23,$Q711)</f>
        <v>0</v>
      </c>
      <c r="V711" s="1" t="str">
        <f ca="1">$B711&amp;"-"&amp;COUNTIF($B$13:INDIRECT("B"&amp;12+A711),B711)</f>
        <v>-0</v>
      </c>
    </row>
    <row r="712" spans="1:22" ht="21.95" customHeight="1" x14ac:dyDescent="0.25">
      <c r="A712" s="4">
        <v>700</v>
      </c>
      <c r="B712" s="9"/>
      <c r="C712" s="23"/>
      <c r="D712" s="12"/>
      <c r="E712" s="12"/>
      <c r="F712" s="3"/>
      <c r="G712" s="5" t="s">
        <v>38</v>
      </c>
      <c r="H712" s="21" t="str">
        <f t="shared" si="82"/>
        <v/>
      </c>
      <c r="I712" s="21" t="str">
        <f t="shared" si="84"/>
        <v/>
      </c>
      <c r="J712" s="21" t="s">
        <v>39</v>
      </c>
      <c r="K712" s="24"/>
      <c r="L712" s="21" t="str">
        <f t="shared" si="83"/>
        <v/>
      </c>
      <c r="M712" s="24"/>
      <c r="N712" s="24"/>
      <c r="O712" s="21" t="str">
        <f t="shared" si="89"/>
        <v/>
      </c>
      <c r="P712" s="21" t="str">
        <f t="shared" si="85"/>
        <v/>
      </c>
      <c r="Q712" s="18">
        <f t="shared" si="86"/>
        <v>1</v>
      </c>
      <c r="R712" s="1">
        <f t="shared" si="87"/>
        <v>7</v>
      </c>
      <c r="S712" s="1">
        <f t="shared" si="88"/>
        <v>1</v>
      </c>
      <c r="T712" s="1">
        <f>COUNTIF(【編集不可】祝日一覧!$B$1:$B$23,$E712)</f>
        <v>0</v>
      </c>
      <c r="U712" s="1">
        <f>COUNTIF(【編集不可】祝日一覧!$B$1:$B$23,$Q712)</f>
        <v>0</v>
      </c>
      <c r="V712" s="1" t="str">
        <f ca="1">$B712&amp;"-"&amp;COUNTIF($B$13:INDIRECT("B"&amp;12+A712),B712)</f>
        <v>-0</v>
      </c>
    </row>
    <row r="713" spans="1:22" ht="21.95" customHeight="1" x14ac:dyDescent="0.25">
      <c r="A713" s="4">
        <v>701</v>
      </c>
      <c r="B713" s="9"/>
      <c r="C713" s="23"/>
      <c r="D713" s="12"/>
      <c r="E713" s="12"/>
      <c r="F713" s="3"/>
      <c r="G713" s="5" t="s">
        <v>38</v>
      </c>
      <c r="H713" s="21" t="str">
        <f t="shared" si="82"/>
        <v/>
      </c>
      <c r="I713" s="21" t="str">
        <f t="shared" si="84"/>
        <v/>
      </c>
      <c r="J713" s="21" t="s">
        <v>39</v>
      </c>
      <c r="K713" s="24"/>
      <c r="L713" s="21" t="str">
        <f t="shared" si="83"/>
        <v/>
      </c>
      <c r="M713" s="24"/>
      <c r="N713" s="24"/>
      <c r="O713" s="21" t="str">
        <f t="shared" si="89"/>
        <v/>
      </c>
      <c r="P713" s="21" t="str">
        <f t="shared" si="85"/>
        <v/>
      </c>
      <c r="Q713" s="18">
        <f t="shared" si="86"/>
        <v>1</v>
      </c>
      <c r="R713" s="1">
        <f t="shared" si="87"/>
        <v>7</v>
      </c>
      <c r="S713" s="1">
        <f t="shared" si="88"/>
        <v>1</v>
      </c>
      <c r="T713" s="1">
        <f>COUNTIF(【編集不可】祝日一覧!$B$1:$B$23,$E713)</f>
        <v>0</v>
      </c>
      <c r="U713" s="1">
        <f>COUNTIF(【編集不可】祝日一覧!$B$1:$B$23,$Q713)</f>
        <v>0</v>
      </c>
      <c r="V713" s="1" t="str">
        <f ca="1">$B713&amp;"-"&amp;COUNTIF($B$13:INDIRECT("B"&amp;12+A713),B713)</f>
        <v>-0</v>
      </c>
    </row>
    <row r="714" spans="1:22" ht="21.95" customHeight="1" x14ac:dyDescent="0.25">
      <c r="A714" s="4">
        <v>702</v>
      </c>
      <c r="B714" s="9"/>
      <c r="C714" s="23"/>
      <c r="D714" s="12"/>
      <c r="E714" s="12"/>
      <c r="F714" s="3"/>
      <c r="G714" s="5" t="s">
        <v>38</v>
      </c>
      <c r="H714" s="21" t="str">
        <f t="shared" si="82"/>
        <v/>
      </c>
      <c r="I714" s="21" t="str">
        <f t="shared" si="84"/>
        <v/>
      </c>
      <c r="J714" s="21" t="s">
        <v>39</v>
      </c>
      <c r="K714" s="24"/>
      <c r="L714" s="21" t="str">
        <f t="shared" si="83"/>
        <v/>
      </c>
      <c r="M714" s="24"/>
      <c r="N714" s="24"/>
      <c r="O714" s="21" t="str">
        <f t="shared" si="89"/>
        <v/>
      </c>
      <c r="P714" s="21" t="str">
        <f t="shared" si="85"/>
        <v/>
      </c>
      <c r="Q714" s="18">
        <f t="shared" si="86"/>
        <v>1</v>
      </c>
      <c r="R714" s="1">
        <f t="shared" si="87"/>
        <v>7</v>
      </c>
      <c r="S714" s="1">
        <f t="shared" si="88"/>
        <v>1</v>
      </c>
      <c r="T714" s="1">
        <f>COUNTIF(【編集不可】祝日一覧!$B$1:$B$23,$E714)</f>
        <v>0</v>
      </c>
      <c r="U714" s="1">
        <f>COUNTIF(【編集不可】祝日一覧!$B$1:$B$23,$Q714)</f>
        <v>0</v>
      </c>
      <c r="V714" s="1" t="str">
        <f ca="1">$B714&amp;"-"&amp;COUNTIF($B$13:INDIRECT("B"&amp;12+A714),B714)</f>
        <v>-0</v>
      </c>
    </row>
    <row r="715" spans="1:22" ht="21.95" customHeight="1" x14ac:dyDescent="0.25">
      <c r="A715" s="4">
        <v>703</v>
      </c>
      <c r="B715" s="9"/>
      <c r="C715" s="23"/>
      <c r="D715" s="12"/>
      <c r="E715" s="12"/>
      <c r="F715" s="3"/>
      <c r="G715" s="5" t="s">
        <v>38</v>
      </c>
      <c r="H715" s="21" t="str">
        <f t="shared" si="82"/>
        <v/>
      </c>
      <c r="I715" s="21" t="str">
        <f t="shared" si="84"/>
        <v/>
      </c>
      <c r="J715" s="21" t="s">
        <v>39</v>
      </c>
      <c r="K715" s="24"/>
      <c r="L715" s="21" t="str">
        <f t="shared" si="83"/>
        <v/>
      </c>
      <c r="M715" s="24"/>
      <c r="N715" s="24"/>
      <c r="O715" s="21" t="str">
        <f t="shared" si="89"/>
        <v/>
      </c>
      <c r="P715" s="21" t="str">
        <f t="shared" si="85"/>
        <v/>
      </c>
      <c r="Q715" s="18">
        <f t="shared" si="86"/>
        <v>1</v>
      </c>
      <c r="R715" s="1">
        <f t="shared" si="87"/>
        <v>7</v>
      </c>
      <c r="S715" s="1">
        <f t="shared" si="88"/>
        <v>1</v>
      </c>
      <c r="T715" s="1">
        <f>COUNTIF(【編集不可】祝日一覧!$B$1:$B$23,$E715)</f>
        <v>0</v>
      </c>
      <c r="U715" s="1">
        <f>COUNTIF(【編集不可】祝日一覧!$B$1:$B$23,$Q715)</f>
        <v>0</v>
      </c>
      <c r="V715" s="1" t="str">
        <f ca="1">$B715&amp;"-"&amp;COUNTIF($B$13:INDIRECT("B"&amp;12+A715),B715)</f>
        <v>-0</v>
      </c>
    </row>
    <row r="716" spans="1:22" ht="21.95" customHeight="1" x14ac:dyDescent="0.25">
      <c r="A716" s="4">
        <v>704</v>
      </c>
      <c r="B716" s="9"/>
      <c r="C716" s="23"/>
      <c r="D716" s="12"/>
      <c r="E716" s="12"/>
      <c r="F716" s="3"/>
      <c r="G716" s="5" t="s">
        <v>38</v>
      </c>
      <c r="H716" s="21" t="str">
        <f t="shared" si="82"/>
        <v/>
      </c>
      <c r="I716" s="21" t="str">
        <f t="shared" si="84"/>
        <v/>
      </c>
      <c r="J716" s="21" t="s">
        <v>39</v>
      </c>
      <c r="K716" s="24"/>
      <c r="L716" s="21" t="str">
        <f t="shared" si="83"/>
        <v/>
      </c>
      <c r="M716" s="24"/>
      <c r="N716" s="24"/>
      <c r="O716" s="21" t="str">
        <f t="shared" si="89"/>
        <v/>
      </c>
      <c r="P716" s="21" t="str">
        <f t="shared" si="85"/>
        <v/>
      </c>
      <c r="Q716" s="18">
        <f t="shared" si="86"/>
        <v>1</v>
      </c>
      <c r="R716" s="1">
        <f t="shared" si="87"/>
        <v>7</v>
      </c>
      <c r="S716" s="1">
        <f t="shared" si="88"/>
        <v>1</v>
      </c>
      <c r="T716" s="1">
        <f>COUNTIF(【編集不可】祝日一覧!$B$1:$B$23,$E716)</f>
        <v>0</v>
      </c>
      <c r="U716" s="1">
        <f>COUNTIF(【編集不可】祝日一覧!$B$1:$B$23,$Q716)</f>
        <v>0</v>
      </c>
      <c r="V716" s="1" t="str">
        <f ca="1">$B716&amp;"-"&amp;COUNTIF($B$13:INDIRECT("B"&amp;12+A716),B716)</f>
        <v>-0</v>
      </c>
    </row>
    <row r="717" spans="1:22" ht="21.95" customHeight="1" x14ac:dyDescent="0.25">
      <c r="A717" s="4">
        <v>705</v>
      </c>
      <c r="B717" s="9"/>
      <c r="C717" s="23"/>
      <c r="D717" s="12"/>
      <c r="E717" s="12"/>
      <c r="F717" s="3"/>
      <c r="G717" s="5" t="s">
        <v>38</v>
      </c>
      <c r="H717" s="21" t="str">
        <f t="shared" ref="H717:H780" si="90">IF($E717="","",IF($R717=7,"休日",IF(AND($T717=1,$S717=7),"休日",IF(AND($R717=1,$U717=1),"休日",IF(AND($T717=1,$U717=1),"休日","平日")))))</f>
        <v/>
      </c>
      <c r="I717" s="21" t="str">
        <f t="shared" si="84"/>
        <v/>
      </c>
      <c r="J717" s="21" t="s">
        <v>39</v>
      </c>
      <c r="K717" s="24"/>
      <c r="L717" s="21" t="str">
        <f t="shared" ref="L717:L780" si="91">IF($B717="","","～")</f>
        <v/>
      </c>
      <c r="M717" s="24"/>
      <c r="N717" s="24"/>
      <c r="O717" s="21" t="str">
        <f t="shared" si="89"/>
        <v/>
      </c>
      <c r="P717" s="21" t="str">
        <f t="shared" si="85"/>
        <v/>
      </c>
      <c r="Q717" s="18">
        <f t="shared" si="86"/>
        <v>1</v>
      </c>
      <c r="R717" s="1">
        <f t="shared" si="87"/>
        <v>7</v>
      </c>
      <c r="S717" s="1">
        <f t="shared" si="88"/>
        <v>1</v>
      </c>
      <c r="T717" s="1">
        <f>COUNTIF(【編集不可】祝日一覧!$B$1:$B$23,$E717)</f>
        <v>0</v>
      </c>
      <c r="U717" s="1">
        <f>COUNTIF(【編集不可】祝日一覧!$B$1:$B$23,$Q717)</f>
        <v>0</v>
      </c>
      <c r="V717" s="1" t="str">
        <f ca="1">$B717&amp;"-"&amp;COUNTIF($B$13:INDIRECT("B"&amp;12+A717),B717)</f>
        <v>-0</v>
      </c>
    </row>
    <row r="718" spans="1:22" ht="21.95" customHeight="1" x14ac:dyDescent="0.25">
      <c r="A718" s="4">
        <v>706</v>
      </c>
      <c r="B718" s="9"/>
      <c r="C718" s="23"/>
      <c r="D718" s="12"/>
      <c r="E718" s="12"/>
      <c r="F718" s="3"/>
      <c r="G718" s="5" t="s">
        <v>38</v>
      </c>
      <c r="H718" s="21" t="str">
        <f t="shared" si="90"/>
        <v/>
      </c>
      <c r="I718" s="21" t="str">
        <f t="shared" ref="I718:I781" si="92">IF($F718="","",IF($H718="平日",2*$F718,IF($H718="休日",1*$F718,"")))</f>
        <v/>
      </c>
      <c r="J718" s="21" t="s">
        <v>39</v>
      </c>
      <c r="K718" s="24"/>
      <c r="L718" s="21" t="str">
        <f t="shared" si="91"/>
        <v/>
      </c>
      <c r="M718" s="24"/>
      <c r="N718" s="24"/>
      <c r="O718" s="21" t="str">
        <f t="shared" si="89"/>
        <v/>
      </c>
      <c r="P718" s="21" t="str">
        <f t="shared" ref="P718:P781" si="93">IFERROR($I718-$O718,"")</f>
        <v/>
      </c>
      <c r="Q718" s="18">
        <f t="shared" ref="Q718:Q781" si="94">$E718+1</f>
        <v>1</v>
      </c>
      <c r="R718" s="1">
        <f t="shared" ref="R718:R781" si="95">WEEKDAY($E718,1)</f>
        <v>7</v>
      </c>
      <c r="S718" s="1">
        <f t="shared" ref="S718:S781" si="96">WEEKDAY($Q718,1)</f>
        <v>1</v>
      </c>
      <c r="T718" s="1">
        <f>COUNTIF(【編集不可】祝日一覧!$B$1:$B$23,$E718)</f>
        <v>0</v>
      </c>
      <c r="U718" s="1">
        <f>COUNTIF(【編集不可】祝日一覧!$B$1:$B$23,$Q718)</f>
        <v>0</v>
      </c>
      <c r="V718" s="1" t="str">
        <f ca="1">$B718&amp;"-"&amp;COUNTIF($B$13:INDIRECT("B"&amp;12+A718),B718)</f>
        <v>-0</v>
      </c>
    </row>
    <row r="719" spans="1:22" ht="21.95" customHeight="1" x14ac:dyDescent="0.25">
      <c r="A719" s="4">
        <v>707</v>
      </c>
      <c r="B719" s="9"/>
      <c r="C719" s="23"/>
      <c r="D719" s="12"/>
      <c r="E719" s="12"/>
      <c r="F719" s="3"/>
      <c r="G719" s="5" t="s">
        <v>38</v>
      </c>
      <c r="H719" s="21" t="str">
        <f t="shared" si="90"/>
        <v/>
      </c>
      <c r="I719" s="21" t="str">
        <f t="shared" si="92"/>
        <v/>
      </c>
      <c r="J719" s="21" t="s">
        <v>39</v>
      </c>
      <c r="K719" s="24"/>
      <c r="L719" s="21" t="str">
        <f t="shared" si="91"/>
        <v/>
      </c>
      <c r="M719" s="24"/>
      <c r="N719" s="24"/>
      <c r="O719" s="21" t="str">
        <f t="shared" si="89"/>
        <v/>
      </c>
      <c r="P719" s="21" t="str">
        <f t="shared" si="93"/>
        <v/>
      </c>
      <c r="Q719" s="18">
        <f t="shared" si="94"/>
        <v>1</v>
      </c>
      <c r="R719" s="1">
        <f t="shared" si="95"/>
        <v>7</v>
      </c>
      <c r="S719" s="1">
        <f t="shared" si="96"/>
        <v>1</v>
      </c>
      <c r="T719" s="1">
        <f>COUNTIF(【編集不可】祝日一覧!$B$1:$B$23,$E719)</f>
        <v>0</v>
      </c>
      <c r="U719" s="1">
        <f>COUNTIF(【編集不可】祝日一覧!$B$1:$B$23,$Q719)</f>
        <v>0</v>
      </c>
      <c r="V719" s="1" t="str">
        <f ca="1">$B719&amp;"-"&amp;COUNTIF($B$13:INDIRECT("B"&amp;12+A719),B719)</f>
        <v>-0</v>
      </c>
    </row>
    <row r="720" spans="1:22" ht="21.95" customHeight="1" x14ac:dyDescent="0.25">
      <c r="A720" s="4">
        <v>708</v>
      </c>
      <c r="B720" s="9"/>
      <c r="C720" s="23"/>
      <c r="D720" s="12"/>
      <c r="E720" s="12"/>
      <c r="F720" s="3"/>
      <c r="G720" s="5" t="s">
        <v>38</v>
      </c>
      <c r="H720" s="21" t="str">
        <f t="shared" si="90"/>
        <v/>
      </c>
      <c r="I720" s="21" t="str">
        <f t="shared" si="92"/>
        <v/>
      </c>
      <c r="J720" s="21" t="s">
        <v>39</v>
      </c>
      <c r="K720" s="24"/>
      <c r="L720" s="21" t="str">
        <f t="shared" si="91"/>
        <v/>
      </c>
      <c r="M720" s="24"/>
      <c r="N720" s="24"/>
      <c r="O720" s="21" t="str">
        <f t="shared" si="89"/>
        <v/>
      </c>
      <c r="P720" s="21" t="str">
        <f t="shared" si="93"/>
        <v/>
      </c>
      <c r="Q720" s="18">
        <f t="shared" si="94"/>
        <v>1</v>
      </c>
      <c r="R720" s="1">
        <f t="shared" si="95"/>
        <v>7</v>
      </c>
      <c r="S720" s="1">
        <f t="shared" si="96"/>
        <v>1</v>
      </c>
      <c r="T720" s="1">
        <f>COUNTIF(【編集不可】祝日一覧!$B$1:$B$23,$E720)</f>
        <v>0</v>
      </c>
      <c r="U720" s="1">
        <f>COUNTIF(【編集不可】祝日一覧!$B$1:$B$23,$Q720)</f>
        <v>0</v>
      </c>
      <c r="V720" s="1" t="str">
        <f ca="1">$B720&amp;"-"&amp;COUNTIF($B$13:INDIRECT("B"&amp;12+A720),B720)</f>
        <v>-0</v>
      </c>
    </row>
    <row r="721" spans="1:22" ht="21.95" customHeight="1" x14ac:dyDescent="0.25">
      <c r="A721" s="4">
        <v>709</v>
      </c>
      <c r="B721" s="9"/>
      <c r="C721" s="23"/>
      <c r="D721" s="12"/>
      <c r="E721" s="12"/>
      <c r="F721" s="3"/>
      <c r="G721" s="5" t="s">
        <v>38</v>
      </c>
      <c r="H721" s="21" t="str">
        <f t="shared" si="90"/>
        <v/>
      </c>
      <c r="I721" s="21" t="str">
        <f t="shared" si="92"/>
        <v/>
      </c>
      <c r="J721" s="21" t="s">
        <v>39</v>
      </c>
      <c r="K721" s="24"/>
      <c r="L721" s="21" t="str">
        <f t="shared" si="91"/>
        <v/>
      </c>
      <c r="M721" s="24"/>
      <c r="N721" s="24"/>
      <c r="O721" s="21" t="str">
        <f t="shared" si="89"/>
        <v/>
      </c>
      <c r="P721" s="21" t="str">
        <f t="shared" si="93"/>
        <v/>
      </c>
      <c r="Q721" s="18">
        <f t="shared" si="94"/>
        <v>1</v>
      </c>
      <c r="R721" s="1">
        <f t="shared" si="95"/>
        <v>7</v>
      </c>
      <c r="S721" s="1">
        <f t="shared" si="96"/>
        <v>1</v>
      </c>
      <c r="T721" s="1">
        <f>COUNTIF(【編集不可】祝日一覧!$B$1:$B$23,$E721)</f>
        <v>0</v>
      </c>
      <c r="U721" s="1">
        <f>COUNTIF(【編集不可】祝日一覧!$B$1:$B$23,$Q721)</f>
        <v>0</v>
      </c>
      <c r="V721" s="1" t="str">
        <f ca="1">$B721&amp;"-"&amp;COUNTIF($B$13:INDIRECT("B"&amp;12+A721),B721)</f>
        <v>-0</v>
      </c>
    </row>
    <row r="722" spans="1:22" ht="21.95" customHeight="1" x14ac:dyDescent="0.25">
      <c r="A722" s="4">
        <v>710</v>
      </c>
      <c r="B722" s="9"/>
      <c r="C722" s="23"/>
      <c r="D722" s="12"/>
      <c r="E722" s="12"/>
      <c r="F722" s="3"/>
      <c r="G722" s="5" t="s">
        <v>38</v>
      </c>
      <c r="H722" s="21" t="str">
        <f t="shared" si="90"/>
        <v/>
      </c>
      <c r="I722" s="21" t="str">
        <f t="shared" si="92"/>
        <v/>
      </c>
      <c r="J722" s="21" t="s">
        <v>39</v>
      </c>
      <c r="K722" s="24"/>
      <c r="L722" s="21" t="str">
        <f t="shared" si="91"/>
        <v/>
      </c>
      <c r="M722" s="24"/>
      <c r="N722" s="24"/>
      <c r="O722" s="21" t="str">
        <f t="shared" si="89"/>
        <v/>
      </c>
      <c r="P722" s="21" t="str">
        <f t="shared" si="93"/>
        <v/>
      </c>
      <c r="Q722" s="18">
        <f t="shared" si="94"/>
        <v>1</v>
      </c>
      <c r="R722" s="1">
        <f t="shared" si="95"/>
        <v>7</v>
      </c>
      <c r="S722" s="1">
        <f t="shared" si="96"/>
        <v>1</v>
      </c>
      <c r="T722" s="1">
        <f>COUNTIF(【編集不可】祝日一覧!$B$1:$B$23,$E722)</f>
        <v>0</v>
      </c>
      <c r="U722" s="1">
        <f>COUNTIF(【編集不可】祝日一覧!$B$1:$B$23,$Q722)</f>
        <v>0</v>
      </c>
      <c r="V722" s="1" t="str">
        <f ca="1">$B722&amp;"-"&amp;COUNTIF($B$13:INDIRECT("B"&amp;12+A722),B722)</f>
        <v>-0</v>
      </c>
    </row>
    <row r="723" spans="1:22" ht="21.95" customHeight="1" x14ac:dyDescent="0.25">
      <c r="A723" s="4">
        <v>711</v>
      </c>
      <c r="B723" s="9"/>
      <c r="C723" s="23"/>
      <c r="D723" s="12"/>
      <c r="E723" s="12"/>
      <c r="F723" s="3"/>
      <c r="G723" s="5" t="s">
        <v>38</v>
      </c>
      <c r="H723" s="21" t="str">
        <f t="shared" si="90"/>
        <v/>
      </c>
      <c r="I723" s="21" t="str">
        <f t="shared" si="92"/>
        <v/>
      </c>
      <c r="J723" s="21" t="s">
        <v>39</v>
      </c>
      <c r="K723" s="24"/>
      <c r="L723" s="21" t="str">
        <f t="shared" si="91"/>
        <v/>
      </c>
      <c r="M723" s="24"/>
      <c r="N723" s="24"/>
      <c r="O723" s="21" t="str">
        <f t="shared" si="89"/>
        <v/>
      </c>
      <c r="P723" s="21" t="str">
        <f t="shared" si="93"/>
        <v/>
      </c>
      <c r="Q723" s="18">
        <f t="shared" si="94"/>
        <v>1</v>
      </c>
      <c r="R723" s="1">
        <f t="shared" si="95"/>
        <v>7</v>
      </c>
      <c r="S723" s="1">
        <f t="shared" si="96"/>
        <v>1</v>
      </c>
      <c r="T723" s="1">
        <f>COUNTIF(【編集不可】祝日一覧!$B$1:$B$23,$E723)</f>
        <v>0</v>
      </c>
      <c r="U723" s="1">
        <f>COUNTIF(【編集不可】祝日一覧!$B$1:$B$23,$Q723)</f>
        <v>0</v>
      </c>
      <c r="V723" s="1" t="str">
        <f ca="1">$B723&amp;"-"&amp;COUNTIF($B$13:INDIRECT("B"&amp;12+A723),B723)</f>
        <v>-0</v>
      </c>
    </row>
    <row r="724" spans="1:22" ht="21.95" customHeight="1" x14ac:dyDescent="0.25">
      <c r="A724" s="4">
        <v>712</v>
      </c>
      <c r="B724" s="9"/>
      <c r="C724" s="23"/>
      <c r="D724" s="12"/>
      <c r="E724" s="12"/>
      <c r="F724" s="3"/>
      <c r="G724" s="5" t="s">
        <v>38</v>
      </c>
      <c r="H724" s="21" t="str">
        <f t="shared" si="90"/>
        <v/>
      </c>
      <c r="I724" s="21" t="str">
        <f t="shared" si="92"/>
        <v/>
      </c>
      <c r="J724" s="21" t="s">
        <v>39</v>
      </c>
      <c r="K724" s="24"/>
      <c r="L724" s="21" t="str">
        <f t="shared" si="91"/>
        <v/>
      </c>
      <c r="M724" s="24"/>
      <c r="N724" s="24"/>
      <c r="O724" s="21" t="str">
        <f t="shared" si="89"/>
        <v/>
      </c>
      <c r="P724" s="21" t="str">
        <f t="shared" si="93"/>
        <v/>
      </c>
      <c r="Q724" s="18">
        <f t="shared" si="94"/>
        <v>1</v>
      </c>
      <c r="R724" s="1">
        <f t="shared" si="95"/>
        <v>7</v>
      </c>
      <c r="S724" s="1">
        <f t="shared" si="96"/>
        <v>1</v>
      </c>
      <c r="T724" s="1">
        <f>COUNTIF(【編集不可】祝日一覧!$B$1:$B$23,$E724)</f>
        <v>0</v>
      </c>
      <c r="U724" s="1">
        <f>COUNTIF(【編集不可】祝日一覧!$B$1:$B$23,$Q724)</f>
        <v>0</v>
      </c>
      <c r="V724" s="1" t="str">
        <f ca="1">$B724&amp;"-"&amp;COUNTIF($B$13:INDIRECT("B"&amp;12+A724),B724)</f>
        <v>-0</v>
      </c>
    </row>
    <row r="725" spans="1:22" ht="21.95" customHeight="1" x14ac:dyDescent="0.25">
      <c r="A725" s="4">
        <v>713</v>
      </c>
      <c r="B725" s="9"/>
      <c r="C725" s="23"/>
      <c r="D725" s="12"/>
      <c r="E725" s="12"/>
      <c r="F725" s="3"/>
      <c r="G725" s="5" t="s">
        <v>38</v>
      </c>
      <c r="H725" s="21" t="str">
        <f t="shared" si="90"/>
        <v/>
      </c>
      <c r="I725" s="21" t="str">
        <f t="shared" si="92"/>
        <v/>
      </c>
      <c r="J725" s="21" t="s">
        <v>39</v>
      </c>
      <c r="K725" s="24"/>
      <c r="L725" s="21" t="str">
        <f t="shared" si="91"/>
        <v/>
      </c>
      <c r="M725" s="24"/>
      <c r="N725" s="24"/>
      <c r="O725" s="21" t="str">
        <f t="shared" si="89"/>
        <v/>
      </c>
      <c r="P725" s="21" t="str">
        <f t="shared" si="93"/>
        <v/>
      </c>
      <c r="Q725" s="18">
        <f t="shared" si="94"/>
        <v>1</v>
      </c>
      <c r="R725" s="1">
        <f t="shared" si="95"/>
        <v>7</v>
      </c>
      <c r="S725" s="1">
        <f t="shared" si="96"/>
        <v>1</v>
      </c>
      <c r="T725" s="1">
        <f>COUNTIF(【編集不可】祝日一覧!$B$1:$B$23,$E725)</f>
        <v>0</v>
      </c>
      <c r="U725" s="1">
        <f>COUNTIF(【編集不可】祝日一覧!$B$1:$B$23,$Q725)</f>
        <v>0</v>
      </c>
      <c r="V725" s="1" t="str">
        <f ca="1">$B725&amp;"-"&amp;COUNTIF($B$13:INDIRECT("B"&amp;12+A725),B725)</f>
        <v>-0</v>
      </c>
    </row>
    <row r="726" spans="1:22" ht="21.95" customHeight="1" x14ac:dyDescent="0.25">
      <c r="A726" s="4">
        <v>714</v>
      </c>
      <c r="B726" s="9"/>
      <c r="C726" s="23"/>
      <c r="D726" s="12"/>
      <c r="E726" s="12"/>
      <c r="F726" s="3"/>
      <c r="G726" s="5" t="s">
        <v>38</v>
      </c>
      <c r="H726" s="21" t="str">
        <f t="shared" si="90"/>
        <v/>
      </c>
      <c r="I726" s="21" t="str">
        <f t="shared" si="92"/>
        <v/>
      </c>
      <c r="J726" s="21" t="s">
        <v>39</v>
      </c>
      <c r="K726" s="24"/>
      <c r="L726" s="21" t="str">
        <f t="shared" si="91"/>
        <v/>
      </c>
      <c r="M726" s="24"/>
      <c r="N726" s="24"/>
      <c r="O726" s="21" t="str">
        <f t="shared" si="89"/>
        <v/>
      </c>
      <c r="P726" s="21" t="str">
        <f t="shared" si="93"/>
        <v/>
      </c>
      <c r="Q726" s="18">
        <f t="shared" si="94"/>
        <v>1</v>
      </c>
      <c r="R726" s="1">
        <f t="shared" si="95"/>
        <v>7</v>
      </c>
      <c r="S726" s="1">
        <f t="shared" si="96"/>
        <v>1</v>
      </c>
      <c r="T726" s="1">
        <f>COUNTIF(【編集不可】祝日一覧!$B$1:$B$23,$E726)</f>
        <v>0</v>
      </c>
      <c r="U726" s="1">
        <f>COUNTIF(【編集不可】祝日一覧!$B$1:$B$23,$Q726)</f>
        <v>0</v>
      </c>
      <c r="V726" s="1" t="str">
        <f ca="1">$B726&amp;"-"&amp;COUNTIF($B$13:INDIRECT("B"&amp;12+A726),B726)</f>
        <v>-0</v>
      </c>
    </row>
    <row r="727" spans="1:22" ht="21.95" customHeight="1" x14ac:dyDescent="0.25">
      <c r="A727" s="4">
        <v>715</v>
      </c>
      <c r="B727" s="9"/>
      <c r="C727" s="23"/>
      <c r="D727" s="12"/>
      <c r="E727" s="12"/>
      <c r="F727" s="3"/>
      <c r="G727" s="5" t="s">
        <v>38</v>
      </c>
      <c r="H727" s="21" t="str">
        <f t="shared" si="90"/>
        <v/>
      </c>
      <c r="I727" s="21" t="str">
        <f t="shared" si="92"/>
        <v/>
      </c>
      <c r="J727" s="21" t="s">
        <v>39</v>
      </c>
      <c r="K727" s="24"/>
      <c r="L727" s="21" t="str">
        <f t="shared" si="91"/>
        <v/>
      </c>
      <c r="M727" s="24"/>
      <c r="N727" s="24"/>
      <c r="O727" s="21" t="str">
        <f t="shared" si="89"/>
        <v/>
      </c>
      <c r="P727" s="21" t="str">
        <f t="shared" si="93"/>
        <v/>
      </c>
      <c r="Q727" s="18">
        <f t="shared" si="94"/>
        <v>1</v>
      </c>
      <c r="R727" s="1">
        <f t="shared" si="95"/>
        <v>7</v>
      </c>
      <c r="S727" s="1">
        <f t="shared" si="96"/>
        <v>1</v>
      </c>
      <c r="T727" s="1">
        <f>COUNTIF(【編集不可】祝日一覧!$B$1:$B$23,$E727)</f>
        <v>0</v>
      </c>
      <c r="U727" s="1">
        <f>COUNTIF(【編集不可】祝日一覧!$B$1:$B$23,$Q727)</f>
        <v>0</v>
      </c>
      <c r="V727" s="1" t="str">
        <f ca="1">$B727&amp;"-"&amp;COUNTIF($B$13:INDIRECT("B"&amp;12+A727),B727)</f>
        <v>-0</v>
      </c>
    </row>
    <row r="728" spans="1:22" ht="21.95" customHeight="1" x14ac:dyDescent="0.25">
      <c r="A728" s="4">
        <v>716</v>
      </c>
      <c r="B728" s="9"/>
      <c r="C728" s="23"/>
      <c r="D728" s="12"/>
      <c r="E728" s="12"/>
      <c r="F728" s="3"/>
      <c r="G728" s="5" t="s">
        <v>38</v>
      </c>
      <c r="H728" s="21" t="str">
        <f t="shared" si="90"/>
        <v/>
      </c>
      <c r="I728" s="21" t="str">
        <f t="shared" si="92"/>
        <v/>
      </c>
      <c r="J728" s="21" t="s">
        <v>39</v>
      </c>
      <c r="K728" s="24"/>
      <c r="L728" s="21" t="str">
        <f t="shared" si="91"/>
        <v/>
      </c>
      <c r="M728" s="24"/>
      <c r="N728" s="24"/>
      <c r="O728" s="21" t="str">
        <f t="shared" si="89"/>
        <v/>
      </c>
      <c r="P728" s="21" t="str">
        <f t="shared" si="93"/>
        <v/>
      </c>
      <c r="Q728" s="18">
        <f t="shared" si="94"/>
        <v>1</v>
      </c>
      <c r="R728" s="1">
        <f t="shared" si="95"/>
        <v>7</v>
      </c>
      <c r="S728" s="1">
        <f t="shared" si="96"/>
        <v>1</v>
      </c>
      <c r="T728" s="1">
        <f>COUNTIF(【編集不可】祝日一覧!$B$1:$B$23,$E728)</f>
        <v>0</v>
      </c>
      <c r="U728" s="1">
        <f>COUNTIF(【編集不可】祝日一覧!$B$1:$B$23,$Q728)</f>
        <v>0</v>
      </c>
      <c r="V728" s="1" t="str">
        <f ca="1">$B728&amp;"-"&amp;COUNTIF($B$13:INDIRECT("B"&amp;12+A728),B728)</f>
        <v>-0</v>
      </c>
    </row>
    <row r="729" spans="1:22" ht="21.95" customHeight="1" x14ac:dyDescent="0.25">
      <c r="A729" s="4">
        <v>717</v>
      </c>
      <c r="B729" s="9"/>
      <c r="C729" s="23"/>
      <c r="D729" s="12"/>
      <c r="E729" s="12"/>
      <c r="F729" s="3"/>
      <c r="G729" s="5" t="s">
        <v>38</v>
      </c>
      <c r="H729" s="21" t="str">
        <f t="shared" si="90"/>
        <v/>
      </c>
      <c r="I729" s="21" t="str">
        <f t="shared" si="92"/>
        <v/>
      </c>
      <c r="J729" s="21" t="s">
        <v>39</v>
      </c>
      <c r="K729" s="24"/>
      <c r="L729" s="21" t="str">
        <f t="shared" si="91"/>
        <v/>
      </c>
      <c r="M729" s="24"/>
      <c r="N729" s="24"/>
      <c r="O729" s="21" t="str">
        <f t="shared" si="89"/>
        <v/>
      </c>
      <c r="P729" s="21" t="str">
        <f t="shared" si="93"/>
        <v/>
      </c>
      <c r="Q729" s="18">
        <f t="shared" si="94"/>
        <v>1</v>
      </c>
      <c r="R729" s="1">
        <f t="shared" si="95"/>
        <v>7</v>
      </c>
      <c r="S729" s="1">
        <f t="shared" si="96"/>
        <v>1</v>
      </c>
      <c r="T729" s="1">
        <f>COUNTIF(【編集不可】祝日一覧!$B$1:$B$23,$E729)</f>
        <v>0</v>
      </c>
      <c r="U729" s="1">
        <f>COUNTIF(【編集不可】祝日一覧!$B$1:$B$23,$Q729)</f>
        <v>0</v>
      </c>
      <c r="V729" s="1" t="str">
        <f ca="1">$B729&amp;"-"&amp;COUNTIF($B$13:INDIRECT("B"&amp;12+A729),B729)</f>
        <v>-0</v>
      </c>
    </row>
    <row r="730" spans="1:22" ht="21.95" customHeight="1" x14ac:dyDescent="0.25">
      <c r="A730" s="4">
        <v>718</v>
      </c>
      <c r="B730" s="9"/>
      <c r="C730" s="23"/>
      <c r="D730" s="12"/>
      <c r="E730" s="12"/>
      <c r="F730" s="3"/>
      <c r="G730" s="5" t="s">
        <v>38</v>
      </c>
      <c r="H730" s="21" t="str">
        <f t="shared" si="90"/>
        <v/>
      </c>
      <c r="I730" s="21" t="str">
        <f t="shared" si="92"/>
        <v/>
      </c>
      <c r="J730" s="21" t="s">
        <v>39</v>
      </c>
      <c r="K730" s="24"/>
      <c r="L730" s="21" t="str">
        <f t="shared" si="91"/>
        <v/>
      </c>
      <c r="M730" s="24"/>
      <c r="N730" s="24"/>
      <c r="O730" s="21" t="str">
        <f t="shared" si="89"/>
        <v/>
      </c>
      <c r="P730" s="21" t="str">
        <f t="shared" si="93"/>
        <v/>
      </c>
      <c r="Q730" s="18">
        <f t="shared" si="94"/>
        <v>1</v>
      </c>
      <c r="R730" s="1">
        <f t="shared" si="95"/>
        <v>7</v>
      </c>
      <c r="S730" s="1">
        <f t="shared" si="96"/>
        <v>1</v>
      </c>
      <c r="T730" s="1">
        <f>COUNTIF(【編集不可】祝日一覧!$B$1:$B$23,$E730)</f>
        <v>0</v>
      </c>
      <c r="U730" s="1">
        <f>COUNTIF(【編集不可】祝日一覧!$B$1:$B$23,$Q730)</f>
        <v>0</v>
      </c>
      <c r="V730" s="1" t="str">
        <f ca="1">$B730&amp;"-"&amp;COUNTIF($B$13:INDIRECT("B"&amp;12+A730),B730)</f>
        <v>-0</v>
      </c>
    </row>
    <row r="731" spans="1:22" ht="21.95" customHeight="1" x14ac:dyDescent="0.25">
      <c r="A731" s="4">
        <v>719</v>
      </c>
      <c r="B731" s="9"/>
      <c r="C731" s="23"/>
      <c r="D731" s="12"/>
      <c r="E731" s="12"/>
      <c r="F731" s="3"/>
      <c r="G731" s="5" t="s">
        <v>38</v>
      </c>
      <c r="H731" s="21" t="str">
        <f t="shared" si="90"/>
        <v/>
      </c>
      <c r="I731" s="21" t="str">
        <f t="shared" si="92"/>
        <v/>
      </c>
      <c r="J731" s="21" t="s">
        <v>39</v>
      </c>
      <c r="K731" s="24"/>
      <c r="L731" s="21" t="str">
        <f t="shared" si="91"/>
        <v/>
      </c>
      <c r="M731" s="24"/>
      <c r="N731" s="24"/>
      <c r="O731" s="21" t="str">
        <f t="shared" si="89"/>
        <v/>
      </c>
      <c r="P731" s="21" t="str">
        <f t="shared" si="93"/>
        <v/>
      </c>
      <c r="Q731" s="18">
        <f t="shared" si="94"/>
        <v>1</v>
      </c>
      <c r="R731" s="1">
        <f t="shared" si="95"/>
        <v>7</v>
      </c>
      <c r="S731" s="1">
        <f t="shared" si="96"/>
        <v>1</v>
      </c>
      <c r="T731" s="1">
        <f>COUNTIF(【編集不可】祝日一覧!$B$1:$B$23,$E731)</f>
        <v>0</v>
      </c>
      <c r="U731" s="1">
        <f>COUNTIF(【編集不可】祝日一覧!$B$1:$B$23,$Q731)</f>
        <v>0</v>
      </c>
      <c r="V731" s="1" t="str">
        <f ca="1">$B731&amp;"-"&amp;COUNTIF($B$13:INDIRECT("B"&amp;12+A731),B731)</f>
        <v>-0</v>
      </c>
    </row>
    <row r="732" spans="1:22" ht="21.95" customHeight="1" x14ac:dyDescent="0.25">
      <c r="A732" s="4">
        <v>720</v>
      </c>
      <c r="B732" s="9"/>
      <c r="C732" s="23"/>
      <c r="D732" s="12"/>
      <c r="E732" s="12"/>
      <c r="F732" s="3"/>
      <c r="G732" s="5" t="s">
        <v>38</v>
      </c>
      <c r="H732" s="21" t="str">
        <f t="shared" si="90"/>
        <v/>
      </c>
      <c r="I732" s="21" t="str">
        <f t="shared" si="92"/>
        <v/>
      </c>
      <c r="J732" s="21" t="s">
        <v>39</v>
      </c>
      <c r="K732" s="24"/>
      <c r="L732" s="21" t="str">
        <f t="shared" si="91"/>
        <v/>
      </c>
      <c r="M732" s="24"/>
      <c r="N732" s="24"/>
      <c r="O732" s="21" t="str">
        <f t="shared" si="89"/>
        <v/>
      </c>
      <c r="P732" s="21" t="str">
        <f t="shared" si="93"/>
        <v/>
      </c>
      <c r="Q732" s="18">
        <f t="shared" si="94"/>
        <v>1</v>
      </c>
      <c r="R732" s="1">
        <f t="shared" si="95"/>
        <v>7</v>
      </c>
      <c r="S732" s="1">
        <f t="shared" si="96"/>
        <v>1</v>
      </c>
      <c r="T732" s="1">
        <f>COUNTIF(【編集不可】祝日一覧!$B$1:$B$23,$E732)</f>
        <v>0</v>
      </c>
      <c r="U732" s="1">
        <f>COUNTIF(【編集不可】祝日一覧!$B$1:$B$23,$Q732)</f>
        <v>0</v>
      </c>
      <c r="V732" s="1" t="str">
        <f ca="1">$B732&amp;"-"&amp;COUNTIF($B$13:INDIRECT("B"&amp;12+A732),B732)</f>
        <v>-0</v>
      </c>
    </row>
    <row r="733" spans="1:22" ht="21.95" customHeight="1" x14ac:dyDescent="0.25">
      <c r="A733" s="4">
        <v>721</v>
      </c>
      <c r="B733" s="9"/>
      <c r="C733" s="23"/>
      <c r="D733" s="12"/>
      <c r="E733" s="12"/>
      <c r="F733" s="3"/>
      <c r="G733" s="5" t="s">
        <v>38</v>
      </c>
      <c r="H733" s="21" t="str">
        <f t="shared" si="90"/>
        <v/>
      </c>
      <c r="I733" s="21" t="str">
        <f t="shared" si="92"/>
        <v/>
      </c>
      <c r="J733" s="21" t="s">
        <v>39</v>
      </c>
      <c r="K733" s="24"/>
      <c r="L733" s="21" t="str">
        <f t="shared" si="91"/>
        <v/>
      </c>
      <c r="M733" s="24"/>
      <c r="N733" s="24"/>
      <c r="O733" s="21" t="str">
        <f t="shared" si="89"/>
        <v/>
      </c>
      <c r="P733" s="21" t="str">
        <f t="shared" si="93"/>
        <v/>
      </c>
      <c r="Q733" s="18">
        <f t="shared" si="94"/>
        <v>1</v>
      </c>
      <c r="R733" s="1">
        <f t="shared" si="95"/>
        <v>7</v>
      </c>
      <c r="S733" s="1">
        <f t="shared" si="96"/>
        <v>1</v>
      </c>
      <c r="T733" s="1">
        <f>COUNTIF(【編集不可】祝日一覧!$B$1:$B$23,$E733)</f>
        <v>0</v>
      </c>
      <c r="U733" s="1">
        <f>COUNTIF(【編集不可】祝日一覧!$B$1:$B$23,$Q733)</f>
        <v>0</v>
      </c>
      <c r="V733" s="1" t="str">
        <f ca="1">$B733&amp;"-"&amp;COUNTIF($B$13:INDIRECT("B"&amp;12+A733),B733)</f>
        <v>-0</v>
      </c>
    </row>
    <row r="734" spans="1:22" ht="21.95" customHeight="1" x14ac:dyDescent="0.25">
      <c r="A734" s="4">
        <v>722</v>
      </c>
      <c r="B734" s="9"/>
      <c r="C734" s="23"/>
      <c r="D734" s="12"/>
      <c r="E734" s="12"/>
      <c r="F734" s="3"/>
      <c r="G734" s="5" t="s">
        <v>38</v>
      </c>
      <c r="H734" s="21" t="str">
        <f t="shared" si="90"/>
        <v/>
      </c>
      <c r="I734" s="21" t="str">
        <f t="shared" si="92"/>
        <v/>
      </c>
      <c r="J734" s="21" t="s">
        <v>39</v>
      </c>
      <c r="K734" s="24"/>
      <c r="L734" s="21" t="str">
        <f t="shared" si="91"/>
        <v/>
      </c>
      <c r="M734" s="24"/>
      <c r="N734" s="24"/>
      <c r="O734" s="21" t="str">
        <f t="shared" si="89"/>
        <v/>
      </c>
      <c r="P734" s="21" t="str">
        <f t="shared" si="93"/>
        <v/>
      </c>
      <c r="Q734" s="18">
        <f t="shared" si="94"/>
        <v>1</v>
      </c>
      <c r="R734" s="1">
        <f t="shared" si="95"/>
        <v>7</v>
      </c>
      <c r="S734" s="1">
        <f t="shared" si="96"/>
        <v>1</v>
      </c>
      <c r="T734" s="1">
        <f>COUNTIF(【編集不可】祝日一覧!$B$1:$B$23,$E734)</f>
        <v>0</v>
      </c>
      <c r="U734" s="1">
        <f>COUNTIF(【編集不可】祝日一覧!$B$1:$B$23,$Q734)</f>
        <v>0</v>
      </c>
      <c r="V734" s="1" t="str">
        <f ca="1">$B734&amp;"-"&amp;COUNTIF($B$13:INDIRECT("B"&amp;12+A734),B734)</f>
        <v>-0</v>
      </c>
    </row>
    <row r="735" spans="1:22" ht="21.95" customHeight="1" x14ac:dyDescent="0.25">
      <c r="A735" s="4">
        <v>723</v>
      </c>
      <c r="B735" s="9"/>
      <c r="C735" s="23"/>
      <c r="D735" s="12"/>
      <c r="E735" s="12"/>
      <c r="F735" s="3"/>
      <c r="G735" s="5" t="s">
        <v>38</v>
      </c>
      <c r="H735" s="21" t="str">
        <f t="shared" si="90"/>
        <v/>
      </c>
      <c r="I735" s="21" t="str">
        <f t="shared" si="92"/>
        <v/>
      </c>
      <c r="J735" s="21" t="s">
        <v>39</v>
      </c>
      <c r="K735" s="24"/>
      <c r="L735" s="21" t="str">
        <f t="shared" si="91"/>
        <v/>
      </c>
      <c r="M735" s="24"/>
      <c r="N735" s="24"/>
      <c r="O735" s="21" t="str">
        <f t="shared" si="89"/>
        <v/>
      </c>
      <c r="P735" s="21" t="str">
        <f t="shared" si="93"/>
        <v/>
      </c>
      <c r="Q735" s="18">
        <f t="shared" si="94"/>
        <v>1</v>
      </c>
      <c r="R735" s="1">
        <f t="shared" si="95"/>
        <v>7</v>
      </c>
      <c r="S735" s="1">
        <f t="shared" si="96"/>
        <v>1</v>
      </c>
      <c r="T735" s="1">
        <f>COUNTIF(【編集不可】祝日一覧!$B$1:$B$23,$E735)</f>
        <v>0</v>
      </c>
      <c r="U735" s="1">
        <f>COUNTIF(【編集不可】祝日一覧!$B$1:$B$23,$Q735)</f>
        <v>0</v>
      </c>
      <c r="V735" s="1" t="str">
        <f ca="1">$B735&amp;"-"&amp;COUNTIF($B$13:INDIRECT("B"&amp;12+A735),B735)</f>
        <v>-0</v>
      </c>
    </row>
    <row r="736" spans="1:22" ht="21.95" customHeight="1" x14ac:dyDescent="0.25">
      <c r="A736" s="4">
        <v>724</v>
      </c>
      <c r="B736" s="9"/>
      <c r="C736" s="23"/>
      <c r="D736" s="12"/>
      <c r="E736" s="12"/>
      <c r="F736" s="3"/>
      <c r="G736" s="5" t="s">
        <v>38</v>
      </c>
      <c r="H736" s="21" t="str">
        <f t="shared" si="90"/>
        <v/>
      </c>
      <c r="I736" s="21" t="str">
        <f t="shared" si="92"/>
        <v/>
      </c>
      <c r="J736" s="21" t="s">
        <v>39</v>
      </c>
      <c r="K736" s="24"/>
      <c r="L736" s="21" t="str">
        <f t="shared" si="91"/>
        <v/>
      </c>
      <c r="M736" s="24"/>
      <c r="N736" s="24"/>
      <c r="O736" s="21" t="str">
        <f t="shared" si="89"/>
        <v/>
      </c>
      <c r="P736" s="21" t="str">
        <f t="shared" si="93"/>
        <v/>
      </c>
      <c r="Q736" s="18">
        <f t="shared" si="94"/>
        <v>1</v>
      </c>
      <c r="R736" s="1">
        <f t="shared" si="95"/>
        <v>7</v>
      </c>
      <c r="S736" s="1">
        <f t="shared" si="96"/>
        <v>1</v>
      </c>
      <c r="T736" s="1">
        <f>COUNTIF(【編集不可】祝日一覧!$B$1:$B$23,$E736)</f>
        <v>0</v>
      </c>
      <c r="U736" s="1">
        <f>COUNTIF(【編集不可】祝日一覧!$B$1:$B$23,$Q736)</f>
        <v>0</v>
      </c>
      <c r="V736" s="1" t="str">
        <f ca="1">$B736&amp;"-"&amp;COUNTIF($B$13:INDIRECT("B"&amp;12+A736),B736)</f>
        <v>-0</v>
      </c>
    </row>
    <row r="737" spans="1:22" ht="21.95" customHeight="1" x14ac:dyDescent="0.25">
      <c r="A737" s="4">
        <v>725</v>
      </c>
      <c r="B737" s="9"/>
      <c r="C737" s="23"/>
      <c r="D737" s="12"/>
      <c r="E737" s="12"/>
      <c r="F737" s="3"/>
      <c r="G737" s="5" t="s">
        <v>38</v>
      </c>
      <c r="H737" s="21" t="str">
        <f t="shared" si="90"/>
        <v/>
      </c>
      <c r="I737" s="21" t="str">
        <f t="shared" si="92"/>
        <v/>
      </c>
      <c r="J737" s="21" t="s">
        <v>39</v>
      </c>
      <c r="K737" s="24"/>
      <c r="L737" s="21" t="str">
        <f t="shared" si="91"/>
        <v/>
      </c>
      <c r="M737" s="24"/>
      <c r="N737" s="24"/>
      <c r="O737" s="21" t="str">
        <f t="shared" si="89"/>
        <v/>
      </c>
      <c r="P737" s="21" t="str">
        <f t="shared" si="93"/>
        <v/>
      </c>
      <c r="Q737" s="18">
        <f t="shared" si="94"/>
        <v>1</v>
      </c>
      <c r="R737" s="1">
        <f t="shared" si="95"/>
        <v>7</v>
      </c>
      <c r="S737" s="1">
        <f t="shared" si="96"/>
        <v>1</v>
      </c>
      <c r="T737" s="1">
        <f>COUNTIF(【編集不可】祝日一覧!$B$1:$B$23,$E737)</f>
        <v>0</v>
      </c>
      <c r="U737" s="1">
        <f>COUNTIF(【編集不可】祝日一覧!$B$1:$B$23,$Q737)</f>
        <v>0</v>
      </c>
      <c r="V737" s="1" t="str">
        <f ca="1">$B737&amp;"-"&amp;COUNTIF($B$13:INDIRECT("B"&amp;12+A737),B737)</f>
        <v>-0</v>
      </c>
    </row>
    <row r="738" spans="1:22" ht="21.95" customHeight="1" x14ac:dyDescent="0.25">
      <c r="A738" s="4">
        <v>726</v>
      </c>
      <c r="B738" s="9"/>
      <c r="C738" s="23"/>
      <c r="D738" s="12"/>
      <c r="E738" s="12"/>
      <c r="F738" s="3"/>
      <c r="G738" s="5" t="s">
        <v>38</v>
      </c>
      <c r="H738" s="21" t="str">
        <f t="shared" si="90"/>
        <v/>
      </c>
      <c r="I738" s="21" t="str">
        <f t="shared" si="92"/>
        <v/>
      </c>
      <c r="J738" s="21" t="s">
        <v>39</v>
      </c>
      <c r="K738" s="24"/>
      <c r="L738" s="21" t="str">
        <f t="shared" si="91"/>
        <v/>
      </c>
      <c r="M738" s="24"/>
      <c r="N738" s="24"/>
      <c r="O738" s="21" t="str">
        <f t="shared" si="89"/>
        <v/>
      </c>
      <c r="P738" s="21" t="str">
        <f t="shared" si="93"/>
        <v/>
      </c>
      <c r="Q738" s="18">
        <f t="shared" si="94"/>
        <v>1</v>
      </c>
      <c r="R738" s="1">
        <f t="shared" si="95"/>
        <v>7</v>
      </c>
      <c r="S738" s="1">
        <f t="shared" si="96"/>
        <v>1</v>
      </c>
      <c r="T738" s="1">
        <f>COUNTIF(【編集不可】祝日一覧!$B$1:$B$23,$E738)</f>
        <v>0</v>
      </c>
      <c r="U738" s="1">
        <f>COUNTIF(【編集不可】祝日一覧!$B$1:$B$23,$Q738)</f>
        <v>0</v>
      </c>
      <c r="V738" s="1" t="str">
        <f ca="1">$B738&amp;"-"&amp;COUNTIF($B$13:INDIRECT("B"&amp;12+A738),B738)</f>
        <v>-0</v>
      </c>
    </row>
    <row r="739" spans="1:22" ht="21.95" customHeight="1" x14ac:dyDescent="0.25">
      <c r="A739" s="4">
        <v>727</v>
      </c>
      <c r="B739" s="9"/>
      <c r="C739" s="23"/>
      <c r="D739" s="12"/>
      <c r="E739" s="12"/>
      <c r="F739" s="3"/>
      <c r="G739" s="5" t="s">
        <v>38</v>
      </c>
      <c r="H739" s="21" t="str">
        <f t="shared" si="90"/>
        <v/>
      </c>
      <c r="I739" s="21" t="str">
        <f t="shared" si="92"/>
        <v/>
      </c>
      <c r="J739" s="21" t="s">
        <v>39</v>
      </c>
      <c r="K739" s="24"/>
      <c r="L739" s="21" t="str">
        <f t="shared" si="91"/>
        <v/>
      </c>
      <c r="M739" s="24"/>
      <c r="N739" s="24"/>
      <c r="O739" s="21" t="str">
        <f t="shared" si="89"/>
        <v/>
      </c>
      <c r="P739" s="21" t="str">
        <f t="shared" si="93"/>
        <v/>
      </c>
      <c r="Q739" s="18">
        <f t="shared" si="94"/>
        <v>1</v>
      </c>
      <c r="R739" s="1">
        <f t="shared" si="95"/>
        <v>7</v>
      </c>
      <c r="S739" s="1">
        <f t="shared" si="96"/>
        <v>1</v>
      </c>
      <c r="T739" s="1">
        <f>COUNTIF(【編集不可】祝日一覧!$B$1:$B$23,$E739)</f>
        <v>0</v>
      </c>
      <c r="U739" s="1">
        <f>COUNTIF(【編集不可】祝日一覧!$B$1:$B$23,$Q739)</f>
        <v>0</v>
      </c>
      <c r="V739" s="1" t="str">
        <f ca="1">$B739&amp;"-"&amp;COUNTIF($B$13:INDIRECT("B"&amp;12+A739),B739)</f>
        <v>-0</v>
      </c>
    </row>
    <row r="740" spans="1:22" ht="21.95" customHeight="1" x14ac:dyDescent="0.25">
      <c r="A740" s="4">
        <v>728</v>
      </c>
      <c r="B740" s="9"/>
      <c r="C740" s="23"/>
      <c r="D740" s="12"/>
      <c r="E740" s="12"/>
      <c r="F740" s="3"/>
      <c r="G740" s="5" t="s">
        <v>38</v>
      </c>
      <c r="H740" s="21" t="str">
        <f t="shared" si="90"/>
        <v/>
      </c>
      <c r="I740" s="21" t="str">
        <f t="shared" si="92"/>
        <v/>
      </c>
      <c r="J740" s="21" t="s">
        <v>39</v>
      </c>
      <c r="K740" s="24"/>
      <c r="L740" s="21" t="str">
        <f t="shared" si="91"/>
        <v/>
      </c>
      <c r="M740" s="24"/>
      <c r="N740" s="24"/>
      <c r="O740" s="21" t="str">
        <f t="shared" si="89"/>
        <v/>
      </c>
      <c r="P740" s="21" t="str">
        <f t="shared" si="93"/>
        <v/>
      </c>
      <c r="Q740" s="18">
        <f t="shared" si="94"/>
        <v>1</v>
      </c>
      <c r="R740" s="1">
        <f t="shared" si="95"/>
        <v>7</v>
      </c>
      <c r="S740" s="1">
        <f t="shared" si="96"/>
        <v>1</v>
      </c>
      <c r="T740" s="1">
        <f>COUNTIF(【編集不可】祝日一覧!$B$1:$B$23,$E740)</f>
        <v>0</v>
      </c>
      <c r="U740" s="1">
        <f>COUNTIF(【編集不可】祝日一覧!$B$1:$B$23,$Q740)</f>
        <v>0</v>
      </c>
      <c r="V740" s="1" t="str">
        <f ca="1">$B740&amp;"-"&amp;COUNTIF($B$13:INDIRECT("B"&amp;12+A740),B740)</f>
        <v>-0</v>
      </c>
    </row>
    <row r="741" spans="1:22" ht="21.95" customHeight="1" x14ac:dyDescent="0.25">
      <c r="A741" s="4">
        <v>729</v>
      </c>
      <c r="B741" s="9"/>
      <c r="C741" s="23"/>
      <c r="D741" s="12"/>
      <c r="E741" s="12"/>
      <c r="F741" s="3"/>
      <c r="G741" s="5" t="s">
        <v>38</v>
      </c>
      <c r="H741" s="21" t="str">
        <f t="shared" si="90"/>
        <v/>
      </c>
      <c r="I741" s="21" t="str">
        <f t="shared" si="92"/>
        <v/>
      </c>
      <c r="J741" s="21" t="s">
        <v>39</v>
      </c>
      <c r="K741" s="24"/>
      <c r="L741" s="21" t="str">
        <f t="shared" si="91"/>
        <v/>
      </c>
      <c r="M741" s="24"/>
      <c r="N741" s="24"/>
      <c r="O741" s="21" t="str">
        <f t="shared" si="89"/>
        <v/>
      </c>
      <c r="P741" s="21" t="str">
        <f t="shared" si="93"/>
        <v/>
      </c>
      <c r="Q741" s="18">
        <f t="shared" si="94"/>
        <v>1</v>
      </c>
      <c r="R741" s="1">
        <f t="shared" si="95"/>
        <v>7</v>
      </c>
      <c r="S741" s="1">
        <f t="shared" si="96"/>
        <v>1</v>
      </c>
      <c r="T741" s="1">
        <f>COUNTIF(【編集不可】祝日一覧!$B$1:$B$23,$E741)</f>
        <v>0</v>
      </c>
      <c r="U741" s="1">
        <f>COUNTIF(【編集不可】祝日一覧!$B$1:$B$23,$Q741)</f>
        <v>0</v>
      </c>
      <c r="V741" s="1" t="str">
        <f ca="1">$B741&amp;"-"&amp;COUNTIF($B$13:INDIRECT("B"&amp;12+A741),B741)</f>
        <v>-0</v>
      </c>
    </row>
    <row r="742" spans="1:22" ht="21.95" customHeight="1" x14ac:dyDescent="0.25">
      <c r="A742" s="4">
        <v>730</v>
      </c>
      <c r="B742" s="9"/>
      <c r="C742" s="23"/>
      <c r="D742" s="12"/>
      <c r="E742" s="12"/>
      <c r="F742" s="3"/>
      <c r="G742" s="5" t="s">
        <v>38</v>
      </c>
      <c r="H742" s="21" t="str">
        <f t="shared" si="90"/>
        <v/>
      </c>
      <c r="I742" s="21" t="str">
        <f t="shared" si="92"/>
        <v/>
      </c>
      <c r="J742" s="21" t="s">
        <v>39</v>
      </c>
      <c r="K742" s="24"/>
      <c r="L742" s="21" t="str">
        <f t="shared" si="91"/>
        <v/>
      </c>
      <c r="M742" s="24"/>
      <c r="N742" s="24"/>
      <c r="O742" s="21" t="str">
        <f t="shared" si="89"/>
        <v/>
      </c>
      <c r="P742" s="21" t="str">
        <f t="shared" si="93"/>
        <v/>
      </c>
      <c r="Q742" s="18">
        <f t="shared" si="94"/>
        <v>1</v>
      </c>
      <c r="R742" s="1">
        <f t="shared" si="95"/>
        <v>7</v>
      </c>
      <c r="S742" s="1">
        <f t="shared" si="96"/>
        <v>1</v>
      </c>
      <c r="T742" s="1">
        <f>COUNTIF(【編集不可】祝日一覧!$B$1:$B$23,$E742)</f>
        <v>0</v>
      </c>
      <c r="U742" s="1">
        <f>COUNTIF(【編集不可】祝日一覧!$B$1:$B$23,$Q742)</f>
        <v>0</v>
      </c>
      <c r="V742" s="1" t="str">
        <f ca="1">$B742&amp;"-"&amp;COUNTIF($B$13:INDIRECT("B"&amp;12+A742),B742)</f>
        <v>-0</v>
      </c>
    </row>
    <row r="743" spans="1:22" ht="21.95" customHeight="1" x14ac:dyDescent="0.25">
      <c r="A743" s="4">
        <v>731</v>
      </c>
      <c r="B743" s="9"/>
      <c r="C743" s="23"/>
      <c r="D743" s="12"/>
      <c r="E743" s="12"/>
      <c r="F743" s="3"/>
      <c r="G743" s="5" t="s">
        <v>38</v>
      </c>
      <c r="H743" s="21" t="str">
        <f t="shared" si="90"/>
        <v/>
      </c>
      <c r="I743" s="21" t="str">
        <f t="shared" si="92"/>
        <v/>
      </c>
      <c r="J743" s="21" t="s">
        <v>39</v>
      </c>
      <c r="K743" s="24"/>
      <c r="L743" s="21" t="str">
        <f t="shared" si="91"/>
        <v/>
      </c>
      <c r="M743" s="24"/>
      <c r="N743" s="24"/>
      <c r="O743" s="21" t="str">
        <f t="shared" si="89"/>
        <v/>
      </c>
      <c r="P743" s="21" t="str">
        <f t="shared" si="93"/>
        <v/>
      </c>
      <c r="Q743" s="18">
        <f t="shared" si="94"/>
        <v>1</v>
      </c>
      <c r="R743" s="1">
        <f t="shared" si="95"/>
        <v>7</v>
      </c>
      <c r="S743" s="1">
        <f t="shared" si="96"/>
        <v>1</v>
      </c>
      <c r="T743" s="1">
        <f>COUNTIF(【編集不可】祝日一覧!$B$1:$B$23,$E743)</f>
        <v>0</v>
      </c>
      <c r="U743" s="1">
        <f>COUNTIF(【編集不可】祝日一覧!$B$1:$B$23,$Q743)</f>
        <v>0</v>
      </c>
      <c r="V743" s="1" t="str">
        <f ca="1">$B743&amp;"-"&amp;COUNTIF($B$13:INDIRECT("B"&amp;12+A743),B743)</f>
        <v>-0</v>
      </c>
    </row>
    <row r="744" spans="1:22" ht="21.95" customHeight="1" x14ac:dyDescent="0.25">
      <c r="A744" s="4">
        <v>732</v>
      </c>
      <c r="B744" s="9"/>
      <c r="C744" s="23"/>
      <c r="D744" s="12"/>
      <c r="E744" s="12"/>
      <c r="F744" s="3"/>
      <c r="G744" s="5" t="s">
        <v>38</v>
      </c>
      <c r="H744" s="21" t="str">
        <f t="shared" si="90"/>
        <v/>
      </c>
      <c r="I744" s="21" t="str">
        <f t="shared" si="92"/>
        <v/>
      </c>
      <c r="J744" s="21" t="s">
        <v>39</v>
      </c>
      <c r="K744" s="24"/>
      <c r="L744" s="21" t="str">
        <f t="shared" si="91"/>
        <v/>
      </c>
      <c r="M744" s="24"/>
      <c r="N744" s="24"/>
      <c r="O744" s="21" t="str">
        <f t="shared" si="89"/>
        <v/>
      </c>
      <c r="P744" s="21" t="str">
        <f t="shared" si="93"/>
        <v/>
      </c>
      <c r="Q744" s="18">
        <f t="shared" si="94"/>
        <v>1</v>
      </c>
      <c r="R744" s="1">
        <f t="shared" si="95"/>
        <v>7</v>
      </c>
      <c r="S744" s="1">
        <f t="shared" si="96"/>
        <v>1</v>
      </c>
      <c r="T744" s="1">
        <f>COUNTIF(【編集不可】祝日一覧!$B$1:$B$23,$E744)</f>
        <v>0</v>
      </c>
      <c r="U744" s="1">
        <f>COUNTIF(【編集不可】祝日一覧!$B$1:$B$23,$Q744)</f>
        <v>0</v>
      </c>
      <c r="V744" s="1" t="str">
        <f ca="1">$B744&amp;"-"&amp;COUNTIF($B$13:INDIRECT("B"&amp;12+A744),B744)</f>
        <v>-0</v>
      </c>
    </row>
    <row r="745" spans="1:22" ht="21.95" customHeight="1" x14ac:dyDescent="0.25">
      <c r="A745" s="4">
        <v>733</v>
      </c>
      <c r="B745" s="9"/>
      <c r="C745" s="23"/>
      <c r="D745" s="12"/>
      <c r="E745" s="12"/>
      <c r="F745" s="3"/>
      <c r="G745" s="5" t="s">
        <v>38</v>
      </c>
      <c r="H745" s="21" t="str">
        <f t="shared" si="90"/>
        <v/>
      </c>
      <c r="I745" s="21" t="str">
        <f t="shared" si="92"/>
        <v/>
      </c>
      <c r="J745" s="21" t="s">
        <v>39</v>
      </c>
      <c r="K745" s="24"/>
      <c r="L745" s="21" t="str">
        <f t="shared" si="91"/>
        <v/>
      </c>
      <c r="M745" s="24"/>
      <c r="N745" s="24"/>
      <c r="O745" s="21" t="str">
        <f t="shared" si="89"/>
        <v/>
      </c>
      <c r="P745" s="21" t="str">
        <f t="shared" si="93"/>
        <v/>
      </c>
      <c r="Q745" s="18">
        <f t="shared" si="94"/>
        <v>1</v>
      </c>
      <c r="R745" s="1">
        <f t="shared" si="95"/>
        <v>7</v>
      </c>
      <c r="S745" s="1">
        <f t="shared" si="96"/>
        <v>1</v>
      </c>
      <c r="T745" s="1">
        <f>COUNTIF(【編集不可】祝日一覧!$B$1:$B$23,$E745)</f>
        <v>0</v>
      </c>
      <c r="U745" s="1">
        <f>COUNTIF(【編集不可】祝日一覧!$B$1:$B$23,$Q745)</f>
        <v>0</v>
      </c>
      <c r="V745" s="1" t="str">
        <f ca="1">$B745&amp;"-"&amp;COUNTIF($B$13:INDIRECT("B"&amp;12+A745),B745)</f>
        <v>-0</v>
      </c>
    </row>
    <row r="746" spans="1:22" ht="21.95" customHeight="1" x14ac:dyDescent="0.25">
      <c r="A746" s="4">
        <v>734</v>
      </c>
      <c r="B746" s="9"/>
      <c r="C746" s="23"/>
      <c r="D746" s="12"/>
      <c r="E746" s="12"/>
      <c r="F746" s="3"/>
      <c r="G746" s="5" t="s">
        <v>38</v>
      </c>
      <c r="H746" s="21" t="str">
        <f t="shared" si="90"/>
        <v/>
      </c>
      <c r="I746" s="21" t="str">
        <f t="shared" si="92"/>
        <v/>
      </c>
      <c r="J746" s="21" t="s">
        <v>39</v>
      </c>
      <c r="K746" s="24"/>
      <c r="L746" s="21" t="str">
        <f t="shared" si="91"/>
        <v/>
      </c>
      <c r="M746" s="24"/>
      <c r="N746" s="24"/>
      <c r="O746" s="21" t="str">
        <f t="shared" si="89"/>
        <v/>
      </c>
      <c r="P746" s="21" t="str">
        <f t="shared" si="93"/>
        <v/>
      </c>
      <c r="Q746" s="18">
        <f t="shared" si="94"/>
        <v>1</v>
      </c>
      <c r="R746" s="1">
        <f t="shared" si="95"/>
        <v>7</v>
      </c>
      <c r="S746" s="1">
        <f t="shared" si="96"/>
        <v>1</v>
      </c>
      <c r="T746" s="1">
        <f>COUNTIF(【編集不可】祝日一覧!$B$1:$B$23,$E746)</f>
        <v>0</v>
      </c>
      <c r="U746" s="1">
        <f>COUNTIF(【編集不可】祝日一覧!$B$1:$B$23,$Q746)</f>
        <v>0</v>
      </c>
      <c r="V746" s="1" t="str">
        <f ca="1">$B746&amp;"-"&amp;COUNTIF($B$13:INDIRECT("B"&amp;12+A746),B746)</f>
        <v>-0</v>
      </c>
    </row>
    <row r="747" spans="1:22" ht="21.95" customHeight="1" x14ac:dyDescent="0.25">
      <c r="A747" s="4">
        <v>735</v>
      </c>
      <c r="B747" s="9"/>
      <c r="C747" s="23"/>
      <c r="D747" s="12"/>
      <c r="E747" s="12"/>
      <c r="F747" s="3"/>
      <c r="G747" s="5" t="s">
        <v>38</v>
      </c>
      <c r="H747" s="21" t="str">
        <f t="shared" si="90"/>
        <v/>
      </c>
      <c r="I747" s="21" t="str">
        <f t="shared" si="92"/>
        <v/>
      </c>
      <c r="J747" s="21" t="s">
        <v>39</v>
      </c>
      <c r="K747" s="24"/>
      <c r="L747" s="21" t="str">
        <f t="shared" si="91"/>
        <v/>
      </c>
      <c r="M747" s="24"/>
      <c r="N747" s="24"/>
      <c r="O747" s="21" t="str">
        <f t="shared" si="89"/>
        <v/>
      </c>
      <c r="P747" s="21" t="str">
        <f t="shared" si="93"/>
        <v/>
      </c>
      <c r="Q747" s="18">
        <f t="shared" si="94"/>
        <v>1</v>
      </c>
      <c r="R747" s="1">
        <f t="shared" si="95"/>
        <v>7</v>
      </c>
      <c r="S747" s="1">
        <f t="shared" si="96"/>
        <v>1</v>
      </c>
      <c r="T747" s="1">
        <f>COUNTIF(【編集不可】祝日一覧!$B$1:$B$23,$E747)</f>
        <v>0</v>
      </c>
      <c r="U747" s="1">
        <f>COUNTIF(【編集不可】祝日一覧!$B$1:$B$23,$Q747)</f>
        <v>0</v>
      </c>
      <c r="V747" s="1" t="str">
        <f ca="1">$B747&amp;"-"&amp;COUNTIF($B$13:INDIRECT("B"&amp;12+A747),B747)</f>
        <v>-0</v>
      </c>
    </row>
    <row r="748" spans="1:22" ht="21.95" customHeight="1" x14ac:dyDescent="0.25">
      <c r="A748" s="4">
        <v>736</v>
      </c>
      <c r="B748" s="9"/>
      <c r="C748" s="23"/>
      <c r="D748" s="12"/>
      <c r="E748" s="12"/>
      <c r="F748" s="3"/>
      <c r="G748" s="5" t="s">
        <v>38</v>
      </c>
      <c r="H748" s="21" t="str">
        <f t="shared" si="90"/>
        <v/>
      </c>
      <c r="I748" s="21" t="str">
        <f t="shared" si="92"/>
        <v/>
      </c>
      <c r="J748" s="21" t="s">
        <v>39</v>
      </c>
      <c r="K748" s="24"/>
      <c r="L748" s="21" t="str">
        <f t="shared" si="91"/>
        <v/>
      </c>
      <c r="M748" s="24"/>
      <c r="N748" s="24"/>
      <c r="O748" s="21" t="str">
        <f t="shared" si="89"/>
        <v/>
      </c>
      <c r="P748" s="21" t="str">
        <f t="shared" si="93"/>
        <v/>
      </c>
      <c r="Q748" s="18">
        <f t="shared" si="94"/>
        <v>1</v>
      </c>
      <c r="R748" s="1">
        <f t="shared" si="95"/>
        <v>7</v>
      </c>
      <c r="S748" s="1">
        <f t="shared" si="96"/>
        <v>1</v>
      </c>
      <c r="T748" s="1">
        <f>COUNTIF(【編集不可】祝日一覧!$B$1:$B$23,$E748)</f>
        <v>0</v>
      </c>
      <c r="U748" s="1">
        <f>COUNTIF(【編集不可】祝日一覧!$B$1:$B$23,$Q748)</f>
        <v>0</v>
      </c>
      <c r="V748" s="1" t="str">
        <f ca="1">$B748&amp;"-"&amp;COUNTIF($B$13:INDIRECT("B"&amp;12+A748),B748)</f>
        <v>-0</v>
      </c>
    </row>
    <row r="749" spans="1:22" ht="21.95" customHeight="1" x14ac:dyDescent="0.25">
      <c r="A749" s="4">
        <v>737</v>
      </c>
      <c r="B749" s="9"/>
      <c r="C749" s="23"/>
      <c r="D749" s="12"/>
      <c r="E749" s="12"/>
      <c r="F749" s="3"/>
      <c r="G749" s="5" t="s">
        <v>38</v>
      </c>
      <c r="H749" s="21" t="str">
        <f t="shared" si="90"/>
        <v/>
      </c>
      <c r="I749" s="21" t="str">
        <f t="shared" si="92"/>
        <v/>
      </c>
      <c r="J749" s="21" t="s">
        <v>39</v>
      </c>
      <c r="K749" s="24"/>
      <c r="L749" s="21" t="str">
        <f t="shared" si="91"/>
        <v/>
      </c>
      <c r="M749" s="24"/>
      <c r="N749" s="24"/>
      <c r="O749" s="21" t="str">
        <f t="shared" si="89"/>
        <v/>
      </c>
      <c r="P749" s="21" t="str">
        <f t="shared" si="93"/>
        <v/>
      </c>
      <c r="Q749" s="18">
        <f t="shared" si="94"/>
        <v>1</v>
      </c>
      <c r="R749" s="1">
        <f t="shared" si="95"/>
        <v>7</v>
      </c>
      <c r="S749" s="1">
        <f t="shared" si="96"/>
        <v>1</v>
      </c>
      <c r="T749" s="1">
        <f>COUNTIF(【編集不可】祝日一覧!$B$1:$B$23,$E749)</f>
        <v>0</v>
      </c>
      <c r="U749" s="1">
        <f>COUNTIF(【編集不可】祝日一覧!$B$1:$B$23,$Q749)</f>
        <v>0</v>
      </c>
      <c r="V749" s="1" t="str">
        <f ca="1">$B749&amp;"-"&amp;COUNTIF($B$13:INDIRECT("B"&amp;12+A749),B749)</f>
        <v>-0</v>
      </c>
    </row>
    <row r="750" spans="1:22" ht="21.95" customHeight="1" x14ac:dyDescent="0.25">
      <c r="A750" s="4">
        <v>738</v>
      </c>
      <c r="B750" s="9"/>
      <c r="C750" s="23"/>
      <c r="D750" s="12"/>
      <c r="E750" s="12"/>
      <c r="F750" s="3"/>
      <c r="G750" s="5" t="s">
        <v>38</v>
      </c>
      <c r="H750" s="21" t="str">
        <f t="shared" si="90"/>
        <v/>
      </c>
      <c r="I750" s="21" t="str">
        <f t="shared" si="92"/>
        <v/>
      </c>
      <c r="J750" s="21" t="s">
        <v>39</v>
      </c>
      <c r="K750" s="24"/>
      <c r="L750" s="21" t="str">
        <f t="shared" si="91"/>
        <v/>
      </c>
      <c r="M750" s="24"/>
      <c r="N750" s="24"/>
      <c r="O750" s="21" t="str">
        <f t="shared" si="89"/>
        <v/>
      </c>
      <c r="P750" s="21" t="str">
        <f t="shared" si="93"/>
        <v/>
      </c>
      <c r="Q750" s="18">
        <f t="shared" si="94"/>
        <v>1</v>
      </c>
      <c r="R750" s="1">
        <f t="shared" si="95"/>
        <v>7</v>
      </c>
      <c r="S750" s="1">
        <f t="shared" si="96"/>
        <v>1</v>
      </c>
      <c r="T750" s="1">
        <f>COUNTIF(【編集不可】祝日一覧!$B$1:$B$23,$E750)</f>
        <v>0</v>
      </c>
      <c r="U750" s="1">
        <f>COUNTIF(【編集不可】祝日一覧!$B$1:$B$23,$Q750)</f>
        <v>0</v>
      </c>
      <c r="V750" s="1" t="str">
        <f ca="1">$B750&amp;"-"&amp;COUNTIF($B$13:INDIRECT("B"&amp;12+A750),B750)</f>
        <v>-0</v>
      </c>
    </row>
    <row r="751" spans="1:22" ht="21.95" customHeight="1" x14ac:dyDescent="0.25">
      <c r="A751" s="4">
        <v>739</v>
      </c>
      <c r="B751" s="9"/>
      <c r="C751" s="23"/>
      <c r="D751" s="12"/>
      <c r="E751" s="12"/>
      <c r="F751" s="3"/>
      <c r="G751" s="5" t="s">
        <v>38</v>
      </c>
      <c r="H751" s="21" t="str">
        <f t="shared" si="90"/>
        <v/>
      </c>
      <c r="I751" s="21" t="str">
        <f t="shared" si="92"/>
        <v/>
      </c>
      <c r="J751" s="21" t="s">
        <v>39</v>
      </c>
      <c r="K751" s="24"/>
      <c r="L751" s="21" t="str">
        <f t="shared" si="91"/>
        <v/>
      </c>
      <c r="M751" s="24"/>
      <c r="N751" s="24"/>
      <c r="O751" s="21" t="str">
        <f t="shared" si="89"/>
        <v/>
      </c>
      <c r="P751" s="21" t="str">
        <f t="shared" si="93"/>
        <v/>
      </c>
      <c r="Q751" s="18">
        <f t="shared" si="94"/>
        <v>1</v>
      </c>
      <c r="R751" s="1">
        <f t="shared" si="95"/>
        <v>7</v>
      </c>
      <c r="S751" s="1">
        <f t="shared" si="96"/>
        <v>1</v>
      </c>
      <c r="T751" s="1">
        <f>COUNTIF(【編集不可】祝日一覧!$B$1:$B$23,$E751)</f>
        <v>0</v>
      </c>
      <c r="U751" s="1">
        <f>COUNTIF(【編集不可】祝日一覧!$B$1:$B$23,$Q751)</f>
        <v>0</v>
      </c>
      <c r="V751" s="1" t="str">
        <f ca="1">$B751&amp;"-"&amp;COUNTIF($B$13:INDIRECT("B"&amp;12+A751),B751)</f>
        <v>-0</v>
      </c>
    </row>
    <row r="752" spans="1:22" ht="21.95" customHeight="1" x14ac:dyDescent="0.25">
      <c r="A752" s="4">
        <v>740</v>
      </c>
      <c r="B752" s="9"/>
      <c r="C752" s="23"/>
      <c r="D752" s="12"/>
      <c r="E752" s="12"/>
      <c r="F752" s="3"/>
      <c r="G752" s="5" t="s">
        <v>38</v>
      </c>
      <c r="H752" s="21" t="str">
        <f t="shared" si="90"/>
        <v/>
      </c>
      <c r="I752" s="21" t="str">
        <f t="shared" si="92"/>
        <v/>
      </c>
      <c r="J752" s="21" t="s">
        <v>39</v>
      </c>
      <c r="K752" s="24"/>
      <c r="L752" s="21" t="str">
        <f t="shared" si="91"/>
        <v/>
      </c>
      <c r="M752" s="24"/>
      <c r="N752" s="24"/>
      <c r="O752" s="21" t="str">
        <f t="shared" si="89"/>
        <v/>
      </c>
      <c r="P752" s="21" t="str">
        <f t="shared" si="93"/>
        <v/>
      </c>
      <c r="Q752" s="18">
        <f t="shared" si="94"/>
        <v>1</v>
      </c>
      <c r="R752" s="1">
        <f t="shared" si="95"/>
        <v>7</v>
      </c>
      <c r="S752" s="1">
        <f t="shared" si="96"/>
        <v>1</v>
      </c>
      <c r="T752" s="1">
        <f>COUNTIF(【編集不可】祝日一覧!$B$1:$B$23,$E752)</f>
        <v>0</v>
      </c>
      <c r="U752" s="1">
        <f>COUNTIF(【編集不可】祝日一覧!$B$1:$B$23,$Q752)</f>
        <v>0</v>
      </c>
      <c r="V752" s="1" t="str">
        <f ca="1">$B752&amp;"-"&amp;COUNTIF($B$13:INDIRECT("B"&amp;12+A752),B752)</f>
        <v>-0</v>
      </c>
    </row>
    <row r="753" spans="1:22" ht="21.95" customHeight="1" x14ac:dyDescent="0.25">
      <c r="A753" s="4">
        <v>741</v>
      </c>
      <c r="B753" s="9"/>
      <c r="C753" s="23"/>
      <c r="D753" s="12"/>
      <c r="E753" s="12"/>
      <c r="F753" s="3"/>
      <c r="G753" s="5" t="s">
        <v>38</v>
      </c>
      <c r="H753" s="21" t="str">
        <f t="shared" si="90"/>
        <v/>
      </c>
      <c r="I753" s="21" t="str">
        <f t="shared" si="92"/>
        <v/>
      </c>
      <c r="J753" s="21" t="s">
        <v>39</v>
      </c>
      <c r="K753" s="24"/>
      <c r="L753" s="21" t="str">
        <f t="shared" si="91"/>
        <v/>
      </c>
      <c r="M753" s="24"/>
      <c r="N753" s="24"/>
      <c r="O753" s="21" t="str">
        <f t="shared" si="89"/>
        <v/>
      </c>
      <c r="P753" s="21" t="str">
        <f t="shared" si="93"/>
        <v/>
      </c>
      <c r="Q753" s="18">
        <f t="shared" si="94"/>
        <v>1</v>
      </c>
      <c r="R753" s="1">
        <f t="shared" si="95"/>
        <v>7</v>
      </c>
      <c r="S753" s="1">
        <f t="shared" si="96"/>
        <v>1</v>
      </c>
      <c r="T753" s="1">
        <f>COUNTIF(【編集不可】祝日一覧!$B$1:$B$23,$E753)</f>
        <v>0</v>
      </c>
      <c r="U753" s="1">
        <f>COUNTIF(【編集不可】祝日一覧!$B$1:$B$23,$Q753)</f>
        <v>0</v>
      </c>
      <c r="V753" s="1" t="str">
        <f ca="1">$B753&amp;"-"&amp;COUNTIF($B$13:INDIRECT("B"&amp;12+A753),B753)</f>
        <v>-0</v>
      </c>
    </row>
    <row r="754" spans="1:22" ht="21.95" customHeight="1" x14ac:dyDescent="0.25">
      <c r="A754" s="4">
        <v>742</v>
      </c>
      <c r="B754" s="9"/>
      <c r="C754" s="23"/>
      <c r="D754" s="12"/>
      <c r="E754" s="12"/>
      <c r="F754" s="3"/>
      <c r="G754" s="5" t="s">
        <v>38</v>
      </c>
      <c r="H754" s="21" t="str">
        <f t="shared" si="90"/>
        <v/>
      </c>
      <c r="I754" s="21" t="str">
        <f t="shared" si="92"/>
        <v/>
      </c>
      <c r="J754" s="21" t="s">
        <v>39</v>
      </c>
      <c r="K754" s="24"/>
      <c r="L754" s="21" t="str">
        <f t="shared" si="91"/>
        <v/>
      </c>
      <c r="M754" s="24"/>
      <c r="N754" s="24"/>
      <c r="O754" s="21" t="str">
        <f t="shared" si="89"/>
        <v/>
      </c>
      <c r="P754" s="21" t="str">
        <f t="shared" si="93"/>
        <v/>
      </c>
      <c r="Q754" s="18">
        <f t="shared" si="94"/>
        <v>1</v>
      </c>
      <c r="R754" s="1">
        <f t="shared" si="95"/>
        <v>7</v>
      </c>
      <c r="S754" s="1">
        <f t="shared" si="96"/>
        <v>1</v>
      </c>
      <c r="T754" s="1">
        <f>COUNTIF(【編集不可】祝日一覧!$B$1:$B$23,$E754)</f>
        <v>0</v>
      </c>
      <c r="U754" s="1">
        <f>COUNTIF(【編集不可】祝日一覧!$B$1:$B$23,$Q754)</f>
        <v>0</v>
      </c>
      <c r="V754" s="1" t="str">
        <f ca="1">$B754&amp;"-"&amp;COUNTIF($B$13:INDIRECT("B"&amp;12+A754),B754)</f>
        <v>-0</v>
      </c>
    </row>
    <row r="755" spans="1:22" ht="21.95" customHeight="1" x14ac:dyDescent="0.25">
      <c r="A755" s="4">
        <v>743</v>
      </c>
      <c r="B755" s="9"/>
      <c r="C755" s="23"/>
      <c r="D755" s="12"/>
      <c r="E755" s="12"/>
      <c r="F755" s="3"/>
      <c r="G755" s="5" t="s">
        <v>38</v>
      </c>
      <c r="H755" s="21" t="str">
        <f t="shared" si="90"/>
        <v/>
      </c>
      <c r="I755" s="21" t="str">
        <f t="shared" si="92"/>
        <v/>
      </c>
      <c r="J755" s="21" t="s">
        <v>39</v>
      </c>
      <c r="K755" s="24"/>
      <c r="L755" s="21" t="str">
        <f t="shared" si="91"/>
        <v/>
      </c>
      <c r="M755" s="24"/>
      <c r="N755" s="24"/>
      <c r="O755" s="21" t="str">
        <f t="shared" si="89"/>
        <v/>
      </c>
      <c r="P755" s="21" t="str">
        <f t="shared" si="93"/>
        <v/>
      </c>
      <c r="Q755" s="18">
        <f t="shared" si="94"/>
        <v>1</v>
      </c>
      <c r="R755" s="1">
        <f t="shared" si="95"/>
        <v>7</v>
      </c>
      <c r="S755" s="1">
        <f t="shared" si="96"/>
        <v>1</v>
      </c>
      <c r="T755" s="1">
        <f>COUNTIF(【編集不可】祝日一覧!$B$1:$B$23,$E755)</f>
        <v>0</v>
      </c>
      <c r="U755" s="1">
        <f>COUNTIF(【編集不可】祝日一覧!$B$1:$B$23,$Q755)</f>
        <v>0</v>
      </c>
      <c r="V755" s="1" t="str">
        <f ca="1">$B755&amp;"-"&amp;COUNTIF($B$13:INDIRECT("B"&amp;12+A755),B755)</f>
        <v>-0</v>
      </c>
    </row>
    <row r="756" spans="1:22" ht="21.95" customHeight="1" x14ac:dyDescent="0.25">
      <c r="A756" s="4">
        <v>744</v>
      </c>
      <c r="B756" s="9"/>
      <c r="C756" s="23"/>
      <c r="D756" s="12"/>
      <c r="E756" s="12"/>
      <c r="F756" s="3"/>
      <c r="G756" s="5" t="s">
        <v>38</v>
      </c>
      <c r="H756" s="21" t="str">
        <f t="shared" si="90"/>
        <v/>
      </c>
      <c r="I756" s="21" t="str">
        <f t="shared" si="92"/>
        <v/>
      </c>
      <c r="J756" s="21" t="s">
        <v>39</v>
      </c>
      <c r="K756" s="24"/>
      <c r="L756" s="21" t="str">
        <f t="shared" si="91"/>
        <v/>
      </c>
      <c r="M756" s="24"/>
      <c r="N756" s="24"/>
      <c r="O756" s="21" t="str">
        <f t="shared" si="89"/>
        <v/>
      </c>
      <c r="P756" s="21" t="str">
        <f t="shared" si="93"/>
        <v/>
      </c>
      <c r="Q756" s="18">
        <f t="shared" si="94"/>
        <v>1</v>
      </c>
      <c r="R756" s="1">
        <f t="shared" si="95"/>
        <v>7</v>
      </c>
      <c r="S756" s="1">
        <f t="shared" si="96"/>
        <v>1</v>
      </c>
      <c r="T756" s="1">
        <f>COUNTIF(【編集不可】祝日一覧!$B$1:$B$23,$E756)</f>
        <v>0</v>
      </c>
      <c r="U756" s="1">
        <f>COUNTIF(【編集不可】祝日一覧!$B$1:$B$23,$Q756)</f>
        <v>0</v>
      </c>
      <c r="V756" s="1" t="str">
        <f ca="1">$B756&amp;"-"&amp;COUNTIF($B$13:INDIRECT("B"&amp;12+A756),B756)</f>
        <v>-0</v>
      </c>
    </row>
    <row r="757" spans="1:22" ht="21.95" customHeight="1" x14ac:dyDescent="0.25">
      <c r="A757" s="4">
        <v>745</v>
      </c>
      <c r="B757" s="9"/>
      <c r="C757" s="23"/>
      <c r="D757" s="12"/>
      <c r="E757" s="12"/>
      <c r="F757" s="3"/>
      <c r="G757" s="5" t="s">
        <v>38</v>
      </c>
      <c r="H757" s="21" t="str">
        <f t="shared" si="90"/>
        <v/>
      </c>
      <c r="I757" s="21" t="str">
        <f t="shared" si="92"/>
        <v/>
      </c>
      <c r="J757" s="21" t="s">
        <v>39</v>
      </c>
      <c r="K757" s="24"/>
      <c r="L757" s="21" t="str">
        <f t="shared" si="91"/>
        <v/>
      </c>
      <c r="M757" s="24"/>
      <c r="N757" s="24"/>
      <c r="O757" s="21" t="str">
        <f t="shared" si="89"/>
        <v/>
      </c>
      <c r="P757" s="21" t="str">
        <f t="shared" si="93"/>
        <v/>
      </c>
      <c r="Q757" s="18">
        <f t="shared" si="94"/>
        <v>1</v>
      </c>
      <c r="R757" s="1">
        <f t="shared" si="95"/>
        <v>7</v>
      </c>
      <c r="S757" s="1">
        <f t="shared" si="96"/>
        <v>1</v>
      </c>
      <c r="T757" s="1">
        <f>COUNTIF(【編集不可】祝日一覧!$B$1:$B$23,$E757)</f>
        <v>0</v>
      </c>
      <c r="U757" s="1">
        <f>COUNTIF(【編集不可】祝日一覧!$B$1:$B$23,$Q757)</f>
        <v>0</v>
      </c>
      <c r="V757" s="1" t="str">
        <f ca="1">$B757&amp;"-"&amp;COUNTIF($B$13:INDIRECT("B"&amp;12+A757),B757)</f>
        <v>-0</v>
      </c>
    </row>
    <row r="758" spans="1:22" ht="21.95" customHeight="1" x14ac:dyDescent="0.25">
      <c r="A758" s="4">
        <v>746</v>
      </c>
      <c r="B758" s="9"/>
      <c r="C758" s="23"/>
      <c r="D758" s="12"/>
      <c r="E758" s="12"/>
      <c r="F758" s="3"/>
      <c r="G758" s="5" t="s">
        <v>38</v>
      </c>
      <c r="H758" s="21" t="str">
        <f t="shared" si="90"/>
        <v/>
      </c>
      <c r="I758" s="21" t="str">
        <f t="shared" si="92"/>
        <v/>
      </c>
      <c r="J758" s="21" t="s">
        <v>39</v>
      </c>
      <c r="K758" s="24"/>
      <c r="L758" s="21" t="str">
        <f t="shared" si="91"/>
        <v/>
      </c>
      <c r="M758" s="24"/>
      <c r="N758" s="24"/>
      <c r="O758" s="21" t="str">
        <f t="shared" si="89"/>
        <v/>
      </c>
      <c r="P758" s="21" t="str">
        <f t="shared" si="93"/>
        <v/>
      </c>
      <c r="Q758" s="18">
        <f t="shared" si="94"/>
        <v>1</v>
      </c>
      <c r="R758" s="1">
        <f t="shared" si="95"/>
        <v>7</v>
      </c>
      <c r="S758" s="1">
        <f t="shared" si="96"/>
        <v>1</v>
      </c>
      <c r="T758" s="1">
        <f>COUNTIF(【編集不可】祝日一覧!$B$1:$B$23,$E758)</f>
        <v>0</v>
      </c>
      <c r="U758" s="1">
        <f>COUNTIF(【編集不可】祝日一覧!$B$1:$B$23,$Q758)</f>
        <v>0</v>
      </c>
      <c r="V758" s="1" t="str">
        <f ca="1">$B758&amp;"-"&amp;COUNTIF($B$13:INDIRECT("B"&amp;12+A758),B758)</f>
        <v>-0</v>
      </c>
    </row>
    <row r="759" spans="1:22" ht="21.95" customHeight="1" x14ac:dyDescent="0.25">
      <c r="A759" s="4">
        <v>747</v>
      </c>
      <c r="B759" s="9"/>
      <c r="C759" s="23"/>
      <c r="D759" s="12"/>
      <c r="E759" s="12"/>
      <c r="F759" s="3"/>
      <c r="G759" s="5" t="s">
        <v>38</v>
      </c>
      <c r="H759" s="21" t="str">
        <f t="shared" si="90"/>
        <v/>
      </c>
      <c r="I759" s="21" t="str">
        <f t="shared" si="92"/>
        <v/>
      </c>
      <c r="J759" s="21" t="s">
        <v>39</v>
      </c>
      <c r="K759" s="24"/>
      <c r="L759" s="21" t="str">
        <f t="shared" si="91"/>
        <v/>
      </c>
      <c r="M759" s="24"/>
      <c r="N759" s="24"/>
      <c r="O759" s="21" t="str">
        <f t="shared" si="89"/>
        <v/>
      </c>
      <c r="P759" s="21" t="str">
        <f t="shared" si="93"/>
        <v/>
      </c>
      <c r="Q759" s="18">
        <f t="shared" si="94"/>
        <v>1</v>
      </c>
      <c r="R759" s="1">
        <f t="shared" si="95"/>
        <v>7</v>
      </c>
      <c r="S759" s="1">
        <f t="shared" si="96"/>
        <v>1</v>
      </c>
      <c r="T759" s="1">
        <f>COUNTIF(【編集不可】祝日一覧!$B$1:$B$23,$E759)</f>
        <v>0</v>
      </c>
      <c r="U759" s="1">
        <f>COUNTIF(【編集不可】祝日一覧!$B$1:$B$23,$Q759)</f>
        <v>0</v>
      </c>
      <c r="V759" s="1" t="str">
        <f ca="1">$B759&amp;"-"&amp;COUNTIF($B$13:INDIRECT("B"&amp;12+A759),B759)</f>
        <v>-0</v>
      </c>
    </row>
    <row r="760" spans="1:22" ht="21.95" customHeight="1" x14ac:dyDescent="0.25">
      <c r="A760" s="4">
        <v>748</v>
      </c>
      <c r="B760" s="9"/>
      <c r="C760" s="23"/>
      <c r="D760" s="12"/>
      <c r="E760" s="12"/>
      <c r="F760" s="3"/>
      <c r="G760" s="5" t="s">
        <v>38</v>
      </c>
      <c r="H760" s="21" t="str">
        <f t="shared" si="90"/>
        <v/>
      </c>
      <c r="I760" s="21" t="str">
        <f t="shared" si="92"/>
        <v/>
      </c>
      <c r="J760" s="21" t="s">
        <v>39</v>
      </c>
      <c r="K760" s="24"/>
      <c r="L760" s="21" t="str">
        <f t="shared" si="91"/>
        <v/>
      </c>
      <c r="M760" s="24"/>
      <c r="N760" s="24"/>
      <c r="O760" s="21" t="str">
        <f t="shared" si="89"/>
        <v/>
      </c>
      <c r="P760" s="21" t="str">
        <f t="shared" si="93"/>
        <v/>
      </c>
      <c r="Q760" s="18">
        <f t="shared" si="94"/>
        <v>1</v>
      </c>
      <c r="R760" s="1">
        <f t="shared" si="95"/>
        <v>7</v>
      </c>
      <c r="S760" s="1">
        <f t="shared" si="96"/>
        <v>1</v>
      </c>
      <c r="T760" s="1">
        <f>COUNTIF(【編集不可】祝日一覧!$B$1:$B$23,$E760)</f>
        <v>0</v>
      </c>
      <c r="U760" s="1">
        <f>COUNTIF(【編集不可】祝日一覧!$B$1:$B$23,$Q760)</f>
        <v>0</v>
      </c>
      <c r="V760" s="1" t="str">
        <f ca="1">$B760&amp;"-"&amp;COUNTIF($B$13:INDIRECT("B"&amp;12+A760),B760)</f>
        <v>-0</v>
      </c>
    </row>
    <row r="761" spans="1:22" ht="21.95" customHeight="1" x14ac:dyDescent="0.25">
      <c r="A761" s="4">
        <v>749</v>
      </c>
      <c r="B761" s="9"/>
      <c r="C761" s="23"/>
      <c r="D761" s="12"/>
      <c r="E761" s="12"/>
      <c r="F761" s="3"/>
      <c r="G761" s="5" t="s">
        <v>38</v>
      </c>
      <c r="H761" s="21" t="str">
        <f t="shared" si="90"/>
        <v/>
      </c>
      <c r="I761" s="21" t="str">
        <f t="shared" si="92"/>
        <v/>
      </c>
      <c r="J761" s="21" t="s">
        <v>39</v>
      </c>
      <c r="K761" s="24"/>
      <c r="L761" s="21" t="str">
        <f t="shared" si="91"/>
        <v/>
      </c>
      <c r="M761" s="24"/>
      <c r="N761" s="24"/>
      <c r="O761" s="21" t="str">
        <f t="shared" si="89"/>
        <v/>
      </c>
      <c r="P761" s="21" t="str">
        <f t="shared" si="93"/>
        <v/>
      </c>
      <c r="Q761" s="18">
        <f t="shared" si="94"/>
        <v>1</v>
      </c>
      <c r="R761" s="1">
        <f t="shared" si="95"/>
        <v>7</v>
      </c>
      <c r="S761" s="1">
        <f t="shared" si="96"/>
        <v>1</v>
      </c>
      <c r="T761" s="1">
        <f>COUNTIF(【編集不可】祝日一覧!$B$1:$B$23,$E761)</f>
        <v>0</v>
      </c>
      <c r="U761" s="1">
        <f>COUNTIF(【編集不可】祝日一覧!$B$1:$B$23,$Q761)</f>
        <v>0</v>
      </c>
      <c r="V761" s="1" t="str">
        <f ca="1">$B761&amp;"-"&amp;COUNTIF($B$13:INDIRECT("B"&amp;12+A761),B761)</f>
        <v>-0</v>
      </c>
    </row>
    <row r="762" spans="1:22" ht="21.95" customHeight="1" x14ac:dyDescent="0.25">
      <c r="A762" s="4">
        <v>750</v>
      </c>
      <c r="B762" s="9"/>
      <c r="C762" s="23"/>
      <c r="D762" s="12"/>
      <c r="E762" s="12"/>
      <c r="F762" s="3"/>
      <c r="G762" s="5" t="s">
        <v>38</v>
      </c>
      <c r="H762" s="21" t="str">
        <f t="shared" si="90"/>
        <v/>
      </c>
      <c r="I762" s="21" t="str">
        <f t="shared" si="92"/>
        <v/>
      </c>
      <c r="J762" s="21" t="s">
        <v>39</v>
      </c>
      <c r="K762" s="24"/>
      <c r="L762" s="21" t="str">
        <f t="shared" si="91"/>
        <v/>
      </c>
      <c r="M762" s="24"/>
      <c r="N762" s="24"/>
      <c r="O762" s="21" t="str">
        <f t="shared" si="89"/>
        <v/>
      </c>
      <c r="P762" s="21" t="str">
        <f t="shared" si="93"/>
        <v/>
      </c>
      <c r="Q762" s="18">
        <f t="shared" si="94"/>
        <v>1</v>
      </c>
      <c r="R762" s="1">
        <f t="shared" si="95"/>
        <v>7</v>
      </c>
      <c r="S762" s="1">
        <f t="shared" si="96"/>
        <v>1</v>
      </c>
      <c r="T762" s="1">
        <f>COUNTIF(【編集不可】祝日一覧!$B$1:$B$23,$E762)</f>
        <v>0</v>
      </c>
      <c r="U762" s="1">
        <f>COUNTIF(【編集不可】祝日一覧!$B$1:$B$23,$Q762)</f>
        <v>0</v>
      </c>
      <c r="V762" s="1" t="str">
        <f ca="1">$B762&amp;"-"&amp;COUNTIF($B$13:INDIRECT("B"&amp;12+A762),B762)</f>
        <v>-0</v>
      </c>
    </row>
    <row r="763" spans="1:22" ht="21.95" customHeight="1" x14ac:dyDescent="0.25">
      <c r="A763" s="4">
        <v>751</v>
      </c>
      <c r="B763" s="9"/>
      <c r="C763" s="23"/>
      <c r="D763" s="12"/>
      <c r="E763" s="12"/>
      <c r="F763" s="3"/>
      <c r="G763" s="5" t="s">
        <v>38</v>
      </c>
      <c r="H763" s="21" t="str">
        <f t="shared" si="90"/>
        <v/>
      </c>
      <c r="I763" s="21" t="str">
        <f t="shared" si="92"/>
        <v/>
      </c>
      <c r="J763" s="21" t="s">
        <v>39</v>
      </c>
      <c r="K763" s="24"/>
      <c r="L763" s="21" t="str">
        <f t="shared" si="91"/>
        <v/>
      </c>
      <c r="M763" s="24"/>
      <c r="N763" s="24"/>
      <c r="O763" s="21" t="str">
        <f t="shared" si="89"/>
        <v/>
      </c>
      <c r="P763" s="21" t="str">
        <f t="shared" si="93"/>
        <v/>
      </c>
      <c r="Q763" s="18">
        <f t="shared" si="94"/>
        <v>1</v>
      </c>
      <c r="R763" s="1">
        <f t="shared" si="95"/>
        <v>7</v>
      </c>
      <c r="S763" s="1">
        <f t="shared" si="96"/>
        <v>1</v>
      </c>
      <c r="T763" s="1">
        <f>COUNTIF(【編集不可】祝日一覧!$B$1:$B$23,$E763)</f>
        <v>0</v>
      </c>
      <c r="U763" s="1">
        <f>COUNTIF(【編集不可】祝日一覧!$B$1:$B$23,$Q763)</f>
        <v>0</v>
      </c>
      <c r="V763" s="1" t="str">
        <f ca="1">$B763&amp;"-"&amp;COUNTIF($B$13:INDIRECT("B"&amp;12+A763),B763)</f>
        <v>-0</v>
      </c>
    </row>
    <row r="764" spans="1:22" ht="21.95" customHeight="1" x14ac:dyDescent="0.25">
      <c r="A764" s="4">
        <v>752</v>
      </c>
      <c r="B764" s="9"/>
      <c r="C764" s="23"/>
      <c r="D764" s="12"/>
      <c r="E764" s="12"/>
      <c r="F764" s="3"/>
      <c r="G764" s="5" t="s">
        <v>38</v>
      </c>
      <c r="H764" s="21" t="str">
        <f t="shared" si="90"/>
        <v/>
      </c>
      <c r="I764" s="21" t="str">
        <f t="shared" si="92"/>
        <v/>
      </c>
      <c r="J764" s="21" t="s">
        <v>39</v>
      </c>
      <c r="K764" s="24"/>
      <c r="L764" s="21" t="str">
        <f t="shared" si="91"/>
        <v/>
      </c>
      <c r="M764" s="24"/>
      <c r="N764" s="24"/>
      <c r="O764" s="21" t="str">
        <f t="shared" si="89"/>
        <v/>
      </c>
      <c r="P764" s="21" t="str">
        <f t="shared" si="93"/>
        <v/>
      </c>
      <c r="Q764" s="18">
        <f t="shared" si="94"/>
        <v>1</v>
      </c>
      <c r="R764" s="1">
        <f t="shared" si="95"/>
        <v>7</v>
      </c>
      <c r="S764" s="1">
        <f t="shared" si="96"/>
        <v>1</v>
      </c>
      <c r="T764" s="1">
        <f>COUNTIF(【編集不可】祝日一覧!$B$1:$B$23,$E764)</f>
        <v>0</v>
      </c>
      <c r="U764" s="1">
        <f>COUNTIF(【編集不可】祝日一覧!$B$1:$B$23,$Q764)</f>
        <v>0</v>
      </c>
      <c r="V764" s="1" t="str">
        <f ca="1">$B764&amp;"-"&amp;COUNTIF($B$13:INDIRECT("B"&amp;12+A764),B764)</f>
        <v>-0</v>
      </c>
    </row>
    <row r="765" spans="1:22" ht="21.95" customHeight="1" x14ac:dyDescent="0.25">
      <c r="A765" s="4">
        <v>753</v>
      </c>
      <c r="B765" s="9"/>
      <c r="C765" s="23"/>
      <c r="D765" s="12"/>
      <c r="E765" s="12"/>
      <c r="F765" s="3"/>
      <c r="G765" s="5" t="s">
        <v>38</v>
      </c>
      <c r="H765" s="21" t="str">
        <f t="shared" si="90"/>
        <v/>
      </c>
      <c r="I765" s="21" t="str">
        <f t="shared" si="92"/>
        <v/>
      </c>
      <c r="J765" s="21" t="s">
        <v>39</v>
      </c>
      <c r="K765" s="24"/>
      <c r="L765" s="21" t="str">
        <f t="shared" si="91"/>
        <v/>
      </c>
      <c r="M765" s="24"/>
      <c r="N765" s="24"/>
      <c r="O765" s="21" t="str">
        <f t="shared" si="89"/>
        <v/>
      </c>
      <c r="P765" s="21" t="str">
        <f t="shared" si="93"/>
        <v/>
      </c>
      <c r="Q765" s="18">
        <f t="shared" si="94"/>
        <v>1</v>
      </c>
      <c r="R765" s="1">
        <f t="shared" si="95"/>
        <v>7</v>
      </c>
      <c r="S765" s="1">
        <f t="shared" si="96"/>
        <v>1</v>
      </c>
      <c r="T765" s="1">
        <f>COUNTIF(【編集不可】祝日一覧!$B$1:$B$23,$E765)</f>
        <v>0</v>
      </c>
      <c r="U765" s="1">
        <f>COUNTIF(【編集不可】祝日一覧!$B$1:$B$23,$Q765)</f>
        <v>0</v>
      </c>
      <c r="V765" s="1" t="str">
        <f ca="1">$B765&amp;"-"&amp;COUNTIF($B$13:INDIRECT("B"&amp;12+A765),B765)</f>
        <v>-0</v>
      </c>
    </row>
    <row r="766" spans="1:22" ht="21.95" customHeight="1" x14ac:dyDescent="0.25">
      <c r="A766" s="4">
        <v>754</v>
      </c>
      <c r="B766" s="9"/>
      <c r="C766" s="23"/>
      <c r="D766" s="12"/>
      <c r="E766" s="12"/>
      <c r="F766" s="3"/>
      <c r="G766" s="5" t="s">
        <v>38</v>
      </c>
      <c r="H766" s="21" t="str">
        <f t="shared" si="90"/>
        <v/>
      </c>
      <c r="I766" s="21" t="str">
        <f t="shared" si="92"/>
        <v/>
      </c>
      <c r="J766" s="21" t="s">
        <v>39</v>
      </c>
      <c r="K766" s="24"/>
      <c r="L766" s="21" t="str">
        <f t="shared" si="91"/>
        <v/>
      </c>
      <c r="M766" s="24"/>
      <c r="N766" s="24"/>
      <c r="O766" s="21" t="str">
        <f t="shared" si="89"/>
        <v/>
      </c>
      <c r="P766" s="21" t="str">
        <f t="shared" si="93"/>
        <v/>
      </c>
      <c r="Q766" s="18">
        <f t="shared" si="94"/>
        <v>1</v>
      </c>
      <c r="R766" s="1">
        <f t="shared" si="95"/>
        <v>7</v>
      </c>
      <c r="S766" s="1">
        <f t="shared" si="96"/>
        <v>1</v>
      </c>
      <c r="T766" s="1">
        <f>COUNTIF(【編集不可】祝日一覧!$B$1:$B$23,$E766)</f>
        <v>0</v>
      </c>
      <c r="U766" s="1">
        <f>COUNTIF(【編集不可】祝日一覧!$B$1:$B$23,$Q766)</f>
        <v>0</v>
      </c>
      <c r="V766" s="1" t="str">
        <f ca="1">$B766&amp;"-"&amp;COUNTIF($B$13:INDIRECT("B"&amp;12+A766),B766)</f>
        <v>-0</v>
      </c>
    </row>
    <row r="767" spans="1:22" ht="21.95" customHeight="1" x14ac:dyDescent="0.25">
      <c r="A767" s="4">
        <v>755</v>
      </c>
      <c r="B767" s="9"/>
      <c r="C767" s="23"/>
      <c r="D767" s="12"/>
      <c r="E767" s="12"/>
      <c r="F767" s="3"/>
      <c r="G767" s="5" t="s">
        <v>38</v>
      </c>
      <c r="H767" s="21" t="str">
        <f t="shared" si="90"/>
        <v/>
      </c>
      <c r="I767" s="21" t="str">
        <f t="shared" si="92"/>
        <v/>
      </c>
      <c r="J767" s="21" t="s">
        <v>39</v>
      </c>
      <c r="K767" s="24"/>
      <c r="L767" s="21" t="str">
        <f t="shared" si="91"/>
        <v/>
      </c>
      <c r="M767" s="24"/>
      <c r="N767" s="24"/>
      <c r="O767" s="21" t="str">
        <f t="shared" si="89"/>
        <v/>
      </c>
      <c r="P767" s="21" t="str">
        <f t="shared" si="93"/>
        <v/>
      </c>
      <c r="Q767" s="18">
        <f t="shared" si="94"/>
        <v>1</v>
      </c>
      <c r="R767" s="1">
        <f t="shared" si="95"/>
        <v>7</v>
      </c>
      <c r="S767" s="1">
        <f t="shared" si="96"/>
        <v>1</v>
      </c>
      <c r="T767" s="1">
        <f>COUNTIF(【編集不可】祝日一覧!$B$1:$B$23,$E767)</f>
        <v>0</v>
      </c>
      <c r="U767" s="1">
        <f>COUNTIF(【編集不可】祝日一覧!$B$1:$B$23,$Q767)</f>
        <v>0</v>
      </c>
      <c r="V767" s="1" t="str">
        <f ca="1">$B767&amp;"-"&amp;COUNTIF($B$13:INDIRECT("B"&amp;12+A767),B767)</f>
        <v>-0</v>
      </c>
    </row>
    <row r="768" spans="1:22" ht="21.95" customHeight="1" x14ac:dyDescent="0.25">
      <c r="A768" s="4">
        <v>756</v>
      </c>
      <c r="B768" s="9"/>
      <c r="C768" s="23"/>
      <c r="D768" s="12"/>
      <c r="E768" s="12"/>
      <c r="F768" s="3"/>
      <c r="G768" s="5" t="s">
        <v>38</v>
      </c>
      <c r="H768" s="21" t="str">
        <f t="shared" si="90"/>
        <v/>
      </c>
      <c r="I768" s="21" t="str">
        <f t="shared" si="92"/>
        <v/>
      </c>
      <c r="J768" s="21" t="s">
        <v>39</v>
      </c>
      <c r="K768" s="24"/>
      <c r="L768" s="21" t="str">
        <f t="shared" si="91"/>
        <v/>
      </c>
      <c r="M768" s="24"/>
      <c r="N768" s="24"/>
      <c r="O768" s="21" t="str">
        <f t="shared" si="89"/>
        <v/>
      </c>
      <c r="P768" s="21" t="str">
        <f t="shared" si="93"/>
        <v/>
      </c>
      <c r="Q768" s="18">
        <f t="shared" si="94"/>
        <v>1</v>
      </c>
      <c r="R768" s="1">
        <f t="shared" si="95"/>
        <v>7</v>
      </c>
      <c r="S768" s="1">
        <f t="shared" si="96"/>
        <v>1</v>
      </c>
      <c r="T768" s="1">
        <f>COUNTIF(【編集不可】祝日一覧!$B$1:$B$23,$E768)</f>
        <v>0</v>
      </c>
      <c r="U768" s="1">
        <f>COUNTIF(【編集不可】祝日一覧!$B$1:$B$23,$Q768)</f>
        <v>0</v>
      </c>
      <c r="V768" s="1" t="str">
        <f ca="1">$B768&amp;"-"&amp;COUNTIF($B$13:INDIRECT("B"&amp;12+A768),B768)</f>
        <v>-0</v>
      </c>
    </row>
    <row r="769" spans="1:22" ht="21.95" customHeight="1" x14ac:dyDescent="0.25">
      <c r="A769" s="4">
        <v>757</v>
      </c>
      <c r="B769" s="9"/>
      <c r="C769" s="23"/>
      <c r="D769" s="12"/>
      <c r="E769" s="12"/>
      <c r="F769" s="3"/>
      <c r="G769" s="5" t="s">
        <v>38</v>
      </c>
      <c r="H769" s="21" t="str">
        <f t="shared" si="90"/>
        <v/>
      </c>
      <c r="I769" s="21" t="str">
        <f t="shared" si="92"/>
        <v/>
      </c>
      <c r="J769" s="21" t="s">
        <v>39</v>
      </c>
      <c r="K769" s="24"/>
      <c r="L769" s="21" t="str">
        <f t="shared" si="91"/>
        <v/>
      </c>
      <c r="M769" s="24"/>
      <c r="N769" s="24"/>
      <c r="O769" s="21" t="str">
        <f t="shared" si="89"/>
        <v/>
      </c>
      <c r="P769" s="21" t="str">
        <f t="shared" si="93"/>
        <v/>
      </c>
      <c r="Q769" s="18">
        <f t="shared" si="94"/>
        <v>1</v>
      </c>
      <c r="R769" s="1">
        <f t="shared" si="95"/>
        <v>7</v>
      </c>
      <c r="S769" s="1">
        <f t="shared" si="96"/>
        <v>1</v>
      </c>
      <c r="T769" s="1">
        <f>COUNTIF(【編集不可】祝日一覧!$B$1:$B$23,$E769)</f>
        <v>0</v>
      </c>
      <c r="U769" s="1">
        <f>COUNTIF(【編集不可】祝日一覧!$B$1:$B$23,$Q769)</f>
        <v>0</v>
      </c>
      <c r="V769" s="1" t="str">
        <f ca="1">$B769&amp;"-"&amp;COUNTIF($B$13:INDIRECT("B"&amp;12+A769),B769)</f>
        <v>-0</v>
      </c>
    </row>
    <row r="770" spans="1:22" ht="21.95" customHeight="1" x14ac:dyDescent="0.25">
      <c r="A770" s="4">
        <v>758</v>
      </c>
      <c r="B770" s="9"/>
      <c r="C770" s="23"/>
      <c r="D770" s="12"/>
      <c r="E770" s="12"/>
      <c r="F770" s="3"/>
      <c r="G770" s="5" t="s">
        <v>38</v>
      </c>
      <c r="H770" s="21" t="str">
        <f t="shared" si="90"/>
        <v/>
      </c>
      <c r="I770" s="21" t="str">
        <f t="shared" si="92"/>
        <v/>
      </c>
      <c r="J770" s="21" t="s">
        <v>39</v>
      </c>
      <c r="K770" s="24"/>
      <c r="L770" s="21" t="str">
        <f t="shared" si="91"/>
        <v/>
      </c>
      <c r="M770" s="24"/>
      <c r="N770" s="24"/>
      <c r="O770" s="21" t="str">
        <f t="shared" si="89"/>
        <v/>
      </c>
      <c r="P770" s="21" t="str">
        <f t="shared" si="93"/>
        <v/>
      </c>
      <c r="Q770" s="18">
        <f t="shared" si="94"/>
        <v>1</v>
      </c>
      <c r="R770" s="1">
        <f t="shared" si="95"/>
        <v>7</v>
      </c>
      <c r="S770" s="1">
        <f t="shared" si="96"/>
        <v>1</v>
      </c>
      <c r="T770" s="1">
        <f>COUNTIF(【編集不可】祝日一覧!$B$1:$B$23,$E770)</f>
        <v>0</v>
      </c>
      <c r="U770" s="1">
        <f>COUNTIF(【編集不可】祝日一覧!$B$1:$B$23,$Q770)</f>
        <v>0</v>
      </c>
      <c r="V770" s="1" t="str">
        <f ca="1">$B770&amp;"-"&amp;COUNTIF($B$13:INDIRECT("B"&amp;12+A770),B770)</f>
        <v>-0</v>
      </c>
    </row>
    <row r="771" spans="1:22" ht="21.95" customHeight="1" x14ac:dyDescent="0.25">
      <c r="A771" s="4">
        <v>759</v>
      </c>
      <c r="B771" s="9"/>
      <c r="C771" s="23"/>
      <c r="D771" s="12"/>
      <c r="E771" s="12"/>
      <c r="F771" s="3"/>
      <c r="G771" s="5" t="s">
        <v>38</v>
      </c>
      <c r="H771" s="21" t="str">
        <f t="shared" si="90"/>
        <v/>
      </c>
      <c r="I771" s="21" t="str">
        <f t="shared" si="92"/>
        <v/>
      </c>
      <c r="J771" s="21" t="s">
        <v>39</v>
      </c>
      <c r="K771" s="24"/>
      <c r="L771" s="21" t="str">
        <f t="shared" si="91"/>
        <v/>
      </c>
      <c r="M771" s="24"/>
      <c r="N771" s="24"/>
      <c r="O771" s="21" t="str">
        <f t="shared" si="89"/>
        <v/>
      </c>
      <c r="P771" s="21" t="str">
        <f t="shared" si="93"/>
        <v/>
      </c>
      <c r="Q771" s="18">
        <f t="shared" si="94"/>
        <v>1</v>
      </c>
      <c r="R771" s="1">
        <f t="shared" si="95"/>
        <v>7</v>
      </c>
      <c r="S771" s="1">
        <f t="shared" si="96"/>
        <v>1</v>
      </c>
      <c r="T771" s="1">
        <f>COUNTIF(【編集不可】祝日一覧!$B$1:$B$23,$E771)</f>
        <v>0</v>
      </c>
      <c r="U771" s="1">
        <f>COUNTIF(【編集不可】祝日一覧!$B$1:$B$23,$Q771)</f>
        <v>0</v>
      </c>
      <c r="V771" s="1" t="str">
        <f ca="1">$B771&amp;"-"&amp;COUNTIF($B$13:INDIRECT("B"&amp;12+A771),B771)</f>
        <v>-0</v>
      </c>
    </row>
    <row r="772" spans="1:22" ht="21.95" customHeight="1" x14ac:dyDescent="0.25">
      <c r="A772" s="4">
        <v>760</v>
      </c>
      <c r="B772" s="9"/>
      <c r="C772" s="23"/>
      <c r="D772" s="12"/>
      <c r="E772" s="12"/>
      <c r="F772" s="3"/>
      <c r="G772" s="5" t="s">
        <v>38</v>
      </c>
      <c r="H772" s="21" t="str">
        <f t="shared" si="90"/>
        <v/>
      </c>
      <c r="I772" s="21" t="str">
        <f t="shared" si="92"/>
        <v/>
      </c>
      <c r="J772" s="21" t="s">
        <v>39</v>
      </c>
      <c r="K772" s="24"/>
      <c r="L772" s="21" t="str">
        <f t="shared" si="91"/>
        <v/>
      </c>
      <c r="M772" s="24"/>
      <c r="N772" s="24"/>
      <c r="O772" s="21" t="str">
        <f t="shared" si="89"/>
        <v/>
      </c>
      <c r="P772" s="21" t="str">
        <f t="shared" si="93"/>
        <v/>
      </c>
      <c r="Q772" s="18">
        <f t="shared" si="94"/>
        <v>1</v>
      </c>
      <c r="R772" s="1">
        <f t="shared" si="95"/>
        <v>7</v>
      </c>
      <c r="S772" s="1">
        <f t="shared" si="96"/>
        <v>1</v>
      </c>
      <c r="T772" s="1">
        <f>COUNTIF(【編集不可】祝日一覧!$B$1:$B$23,$E772)</f>
        <v>0</v>
      </c>
      <c r="U772" s="1">
        <f>COUNTIF(【編集不可】祝日一覧!$B$1:$B$23,$Q772)</f>
        <v>0</v>
      </c>
      <c r="V772" s="1" t="str">
        <f ca="1">$B772&amp;"-"&amp;COUNTIF($B$13:INDIRECT("B"&amp;12+A772),B772)</f>
        <v>-0</v>
      </c>
    </row>
    <row r="773" spans="1:22" ht="21.95" customHeight="1" x14ac:dyDescent="0.25">
      <c r="A773" s="4">
        <v>761</v>
      </c>
      <c r="B773" s="9"/>
      <c r="C773" s="23"/>
      <c r="D773" s="12"/>
      <c r="E773" s="12"/>
      <c r="F773" s="3"/>
      <c r="G773" s="5" t="s">
        <v>38</v>
      </c>
      <c r="H773" s="21" t="str">
        <f t="shared" si="90"/>
        <v/>
      </c>
      <c r="I773" s="21" t="str">
        <f t="shared" si="92"/>
        <v/>
      </c>
      <c r="J773" s="21" t="s">
        <v>39</v>
      </c>
      <c r="K773" s="24"/>
      <c r="L773" s="21" t="str">
        <f t="shared" si="91"/>
        <v/>
      </c>
      <c r="M773" s="24"/>
      <c r="N773" s="24"/>
      <c r="O773" s="21" t="str">
        <f t="shared" ref="O773:O836" si="97">IF(AND($K773="",$M773="",$N773=""),"",IF($N773="",$M773-$K773+1,IF(AND($K773="",$M773=""),LEN(TRIM(N773))-LEN(SUBSTITUTE(TRIM(N773),",",""))+1,$M773-$K773+1+LEN(TRIM(N773))-LEN(SUBSTITUTE(TRIM(N773),",",""))+1)))</f>
        <v/>
      </c>
      <c r="P773" s="21" t="str">
        <f t="shared" si="93"/>
        <v/>
      </c>
      <c r="Q773" s="18">
        <f t="shared" si="94"/>
        <v>1</v>
      </c>
      <c r="R773" s="1">
        <f t="shared" si="95"/>
        <v>7</v>
      </c>
      <c r="S773" s="1">
        <f t="shared" si="96"/>
        <v>1</v>
      </c>
      <c r="T773" s="1">
        <f>COUNTIF(【編集不可】祝日一覧!$B$1:$B$23,$E773)</f>
        <v>0</v>
      </c>
      <c r="U773" s="1">
        <f>COUNTIF(【編集不可】祝日一覧!$B$1:$B$23,$Q773)</f>
        <v>0</v>
      </c>
      <c r="V773" s="1" t="str">
        <f ca="1">$B773&amp;"-"&amp;COUNTIF($B$13:INDIRECT("B"&amp;12+A773),B773)</f>
        <v>-0</v>
      </c>
    </row>
    <row r="774" spans="1:22" ht="21.95" customHeight="1" x14ac:dyDescent="0.25">
      <c r="A774" s="4">
        <v>762</v>
      </c>
      <c r="B774" s="9"/>
      <c r="C774" s="23"/>
      <c r="D774" s="12"/>
      <c r="E774" s="12"/>
      <c r="F774" s="3"/>
      <c r="G774" s="5" t="s">
        <v>38</v>
      </c>
      <c r="H774" s="21" t="str">
        <f t="shared" si="90"/>
        <v/>
      </c>
      <c r="I774" s="21" t="str">
        <f t="shared" si="92"/>
        <v/>
      </c>
      <c r="J774" s="21" t="s">
        <v>39</v>
      </c>
      <c r="K774" s="24"/>
      <c r="L774" s="21" t="str">
        <f t="shared" si="91"/>
        <v/>
      </c>
      <c r="M774" s="24"/>
      <c r="N774" s="24"/>
      <c r="O774" s="21" t="str">
        <f t="shared" si="97"/>
        <v/>
      </c>
      <c r="P774" s="21" t="str">
        <f t="shared" si="93"/>
        <v/>
      </c>
      <c r="Q774" s="18">
        <f t="shared" si="94"/>
        <v>1</v>
      </c>
      <c r="R774" s="1">
        <f t="shared" si="95"/>
        <v>7</v>
      </c>
      <c r="S774" s="1">
        <f t="shared" si="96"/>
        <v>1</v>
      </c>
      <c r="T774" s="1">
        <f>COUNTIF(【編集不可】祝日一覧!$B$1:$B$23,$E774)</f>
        <v>0</v>
      </c>
      <c r="U774" s="1">
        <f>COUNTIF(【編集不可】祝日一覧!$B$1:$B$23,$Q774)</f>
        <v>0</v>
      </c>
      <c r="V774" s="1" t="str">
        <f ca="1">$B774&amp;"-"&amp;COUNTIF($B$13:INDIRECT("B"&amp;12+A774),B774)</f>
        <v>-0</v>
      </c>
    </row>
    <row r="775" spans="1:22" ht="21.95" customHeight="1" x14ac:dyDescent="0.25">
      <c r="A775" s="4">
        <v>763</v>
      </c>
      <c r="B775" s="9"/>
      <c r="C775" s="23"/>
      <c r="D775" s="12"/>
      <c r="E775" s="12"/>
      <c r="F775" s="3"/>
      <c r="G775" s="5" t="s">
        <v>38</v>
      </c>
      <c r="H775" s="21" t="str">
        <f t="shared" si="90"/>
        <v/>
      </c>
      <c r="I775" s="21" t="str">
        <f t="shared" si="92"/>
        <v/>
      </c>
      <c r="J775" s="21" t="s">
        <v>39</v>
      </c>
      <c r="K775" s="24"/>
      <c r="L775" s="21" t="str">
        <f t="shared" si="91"/>
        <v/>
      </c>
      <c r="M775" s="24"/>
      <c r="N775" s="24"/>
      <c r="O775" s="21" t="str">
        <f t="shared" si="97"/>
        <v/>
      </c>
      <c r="P775" s="21" t="str">
        <f t="shared" si="93"/>
        <v/>
      </c>
      <c r="Q775" s="18">
        <f t="shared" si="94"/>
        <v>1</v>
      </c>
      <c r="R775" s="1">
        <f t="shared" si="95"/>
        <v>7</v>
      </c>
      <c r="S775" s="1">
        <f t="shared" si="96"/>
        <v>1</v>
      </c>
      <c r="T775" s="1">
        <f>COUNTIF(【編集不可】祝日一覧!$B$1:$B$23,$E775)</f>
        <v>0</v>
      </c>
      <c r="U775" s="1">
        <f>COUNTIF(【編集不可】祝日一覧!$B$1:$B$23,$Q775)</f>
        <v>0</v>
      </c>
      <c r="V775" s="1" t="str">
        <f ca="1">$B775&amp;"-"&amp;COUNTIF($B$13:INDIRECT("B"&amp;12+A775),B775)</f>
        <v>-0</v>
      </c>
    </row>
    <row r="776" spans="1:22" ht="21.95" customHeight="1" x14ac:dyDescent="0.25">
      <c r="A776" s="4">
        <v>764</v>
      </c>
      <c r="B776" s="9"/>
      <c r="C776" s="23"/>
      <c r="D776" s="12"/>
      <c r="E776" s="12"/>
      <c r="F776" s="3"/>
      <c r="G776" s="5" t="s">
        <v>38</v>
      </c>
      <c r="H776" s="21" t="str">
        <f t="shared" si="90"/>
        <v/>
      </c>
      <c r="I776" s="21" t="str">
        <f t="shared" si="92"/>
        <v/>
      </c>
      <c r="J776" s="21" t="s">
        <v>39</v>
      </c>
      <c r="K776" s="24"/>
      <c r="L776" s="21" t="str">
        <f t="shared" si="91"/>
        <v/>
      </c>
      <c r="M776" s="24"/>
      <c r="N776" s="24"/>
      <c r="O776" s="21" t="str">
        <f t="shared" si="97"/>
        <v/>
      </c>
      <c r="P776" s="21" t="str">
        <f t="shared" si="93"/>
        <v/>
      </c>
      <c r="Q776" s="18">
        <f t="shared" si="94"/>
        <v>1</v>
      </c>
      <c r="R776" s="1">
        <f t="shared" si="95"/>
        <v>7</v>
      </c>
      <c r="S776" s="1">
        <f t="shared" si="96"/>
        <v>1</v>
      </c>
      <c r="T776" s="1">
        <f>COUNTIF(【編集不可】祝日一覧!$B$1:$B$23,$E776)</f>
        <v>0</v>
      </c>
      <c r="U776" s="1">
        <f>COUNTIF(【編集不可】祝日一覧!$B$1:$B$23,$Q776)</f>
        <v>0</v>
      </c>
      <c r="V776" s="1" t="str">
        <f ca="1">$B776&amp;"-"&amp;COUNTIF($B$13:INDIRECT("B"&amp;12+A776),B776)</f>
        <v>-0</v>
      </c>
    </row>
    <row r="777" spans="1:22" ht="21.95" customHeight="1" x14ac:dyDescent="0.25">
      <c r="A777" s="4">
        <v>765</v>
      </c>
      <c r="B777" s="9"/>
      <c r="C777" s="23"/>
      <c r="D777" s="12"/>
      <c r="E777" s="12"/>
      <c r="F777" s="3"/>
      <c r="G777" s="5" t="s">
        <v>38</v>
      </c>
      <c r="H777" s="21" t="str">
        <f t="shared" si="90"/>
        <v/>
      </c>
      <c r="I777" s="21" t="str">
        <f t="shared" si="92"/>
        <v/>
      </c>
      <c r="J777" s="21" t="s">
        <v>39</v>
      </c>
      <c r="K777" s="24"/>
      <c r="L777" s="21" t="str">
        <f t="shared" si="91"/>
        <v/>
      </c>
      <c r="M777" s="24"/>
      <c r="N777" s="24"/>
      <c r="O777" s="21" t="str">
        <f t="shared" si="97"/>
        <v/>
      </c>
      <c r="P777" s="21" t="str">
        <f t="shared" si="93"/>
        <v/>
      </c>
      <c r="Q777" s="18">
        <f t="shared" si="94"/>
        <v>1</v>
      </c>
      <c r="R777" s="1">
        <f t="shared" si="95"/>
        <v>7</v>
      </c>
      <c r="S777" s="1">
        <f t="shared" si="96"/>
        <v>1</v>
      </c>
      <c r="T777" s="1">
        <f>COUNTIF(【編集不可】祝日一覧!$B$1:$B$23,$E777)</f>
        <v>0</v>
      </c>
      <c r="U777" s="1">
        <f>COUNTIF(【編集不可】祝日一覧!$B$1:$B$23,$Q777)</f>
        <v>0</v>
      </c>
      <c r="V777" s="1" t="str">
        <f ca="1">$B777&amp;"-"&amp;COUNTIF($B$13:INDIRECT("B"&amp;12+A777),B777)</f>
        <v>-0</v>
      </c>
    </row>
    <row r="778" spans="1:22" ht="21.95" customHeight="1" x14ac:dyDescent="0.25">
      <c r="A778" s="4">
        <v>766</v>
      </c>
      <c r="B778" s="9"/>
      <c r="C778" s="23"/>
      <c r="D778" s="12"/>
      <c r="E778" s="12"/>
      <c r="F778" s="3"/>
      <c r="G778" s="5" t="s">
        <v>38</v>
      </c>
      <c r="H778" s="21" t="str">
        <f t="shared" si="90"/>
        <v/>
      </c>
      <c r="I778" s="21" t="str">
        <f t="shared" si="92"/>
        <v/>
      </c>
      <c r="J778" s="21" t="s">
        <v>39</v>
      </c>
      <c r="K778" s="24"/>
      <c r="L778" s="21" t="str">
        <f t="shared" si="91"/>
        <v/>
      </c>
      <c r="M778" s="24"/>
      <c r="N778" s="24"/>
      <c r="O778" s="21" t="str">
        <f t="shared" si="97"/>
        <v/>
      </c>
      <c r="P778" s="21" t="str">
        <f t="shared" si="93"/>
        <v/>
      </c>
      <c r="Q778" s="18">
        <f t="shared" si="94"/>
        <v>1</v>
      </c>
      <c r="R778" s="1">
        <f t="shared" si="95"/>
        <v>7</v>
      </c>
      <c r="S778" s="1">
        <f t="shared" si="96"/>
        <v>1</v>
      </c>
      <c r="T778" s="1">
        <f>COUNTIF(【編集不可】祝日一覧!$B$1:$B$23,$E778)</f>
        <v>0</v>
      </c>
      <c r="U778" s="1">
        <f>COUNTIF(【編集不可】祝日一覧!$B$1:$B$23,$Q778)</f>
        <v>0</v>
      </c>
      <c r="V778" s="1" t="str">
        <f ca="1">$B778&amp;"-"&amp;COUNTIF($B$13:INDIRECT("B"&amp;12+A778),B778)</f>
        <v>-0</v>
      </c>
    </row>
    <row r="779" spans="1:22" ht="21.95" customHeight="1" x14ac:dyDescent="0.25">
      <c r="A779" s="4">
        <v>767</v>
      </c>
      <c r="B779" s="9"/>
      <c r="C779" s="23"/>
      <c r="D779" s="12"/>
      <c r="E779" s="12"/>
      <c r="F779" s="3"/>
      <c r="G779" s="5" t="s">
        <v>38</v>
      </c>
      <c r="H779" s="21" t="str">
        <f t="shared" si="90"/>
        <v/>
      </c>
      <c r="I779" s="21" t="str">
        <f t="shared" si="92"/>
        <v/>
      </c>
      <c r="J779" s="21" t="s">
        <v>39</v>
      </c>
      <c r="K779" s="24"/>
      <c r="L779" s="21" t="str">
        <f t="shared" si="91"/>
        <v/>
      </c>
      <c r="M779" s="24"/>
      <c r="N779" s="24"/>
      <c r="O779" s="21" t="str">
        <f t="shared" si="97"/>
        <v/>
      </c>
      <c r="P779" s="21" t="str">
        <f t="shared" si="93"/>
        <v/>
      </c>
      <c r="Q779" s="18">
        <f t="shared" si="94"/>
        <v>1</v>
      </c>
      <c r="R779" s="1">
        <f t="shared" si="95"/>
        <v>7</v>
      </c>
      <c r="S779" s="1">
        <f t="shared" si="96"/>
        <v>1</v>
      </c>
      <c r="T779" s="1">
        <f>COUNTIF(【編集不可】祝日一覧!$B$1:$B$23,$E779)</f>
        <v>0</v>
      </c>
      <c r="U779" s="1">
        <f>COUNTIF(【編集不可】祝日一覧!$B$1:$B$23,$Q779)</f>
        <v>0</v>
      </c>
      <c r="V779" s="1" t="str">
        <f ca="1">$B779&amp;"-"&amp;COUNTIF($B$13:INDIRECT("B"&amp;12+A779),B779)</f>
        <v>-0</v>
      </c>
    </row>
    <row r="780" spans="1:22" ht="21.95" customHeight="1" x14ac:dyDescent="0.25">
      <c r="A780" s="4">
        <v>768</v>
      </c>
      <c r="B780" s="9"/>
      <c r="C780" s="23"/>
      <c r="D780" s="12"/>
      <c r="E780" s="12"/>
      <c r="F780" s="3"/>
      <c r="G780" s="5" t="s">
        <v>38</v>
      </c>
      <c r="H780" s="21" t="str">
        <f t="shared" si="90"/>
        <v/>
      </c>
      <c r="I780" s="21" t="str">
        <f t="shared" si="92"/>
        <v/>
      </c>
      <c r="J780" s="21" t="s">
        <v>39</v>
      </c>
      <c r="K780" s="24"/>
      <c r="L780" s="21" t="str">
        <f t="shared" si="91"/>
        <v/>
      </c>
      <c r="M780" s="24"/>
      <c r="N780" s="24"/>
      <c r="O780" s="21" t="str">
        <f t="shared" si="97"/>
        <v/>
      </c>
      <c r="P780" s="21" t="str">
        <f t="shared" si="93"/>
        <v/>
      </c>
      <c r="Q780" s="18">
        <f t="shared" si="94"/>
        <v>1</v>
      </c>
      <c r="R780" s="1">
        <f t="shared" si="95"/>
        <v>7</v>
      </c>
      <c r="S780" s="1">
        <f t="shared" si="96"/>
        <v>1</v>
      </c>
      <c r="T780" s="1">
        <f>COUNTIF(【編集不可】祝日一覧!$B$1:$B$23,$E780)</f>
        <v>0</v>
      </c>
      <c r="U780" s="1">
        <f>COUNTIF(【編集不可】祝日一覧!$B$1:$B$23,$Q780)</f>
        <v>0</v>
      </c>
      <c r="V780" s="1" t="str">
        <f ca="1">$B780&amp;"-"&amp;COUNTIF($B$13:INDIRECT("B"&amp;12+A780),B780)</f>
        <v>-0</v>
      </c>
    </row>
    <row r="781" spans="1:22" ht="21.95" customHeight="1" x14ac:dyDescent="0.25">
      <c r="A781" s="4">
        <v>769</v>
      </c>
      <c r="B781" s="9"/>
      <c r="C781" s="23"/>
      <c r="D781" s="12"/>
      <c r="E781" s="12"/>
      <c r="F781" s="3"/>
      <c r="G781" s="5" t="s">
        <v>38</v>
      </c>
      <c r="H781" s="21" t="str">
        <f t="shared" ref="H781:H844" si="98">IF($E781="","",IF($R781=7,"休日",IF(AND($T781=1,$S781=7),"休日",IF(AND($R781=1,$U781=1),"休日",IF(AND($T781=1,$U781=1),"休日","平日")))))</f>
        <v/>
      </c>
      <c r="I781" s="21" t="str">
        <f t="shared" si="92"/>
        <v/>
      </c>
      <c r="J781" s="21" t="s">
        <v>39</v>
      </c>
      <c r="K781" s="24"/>
      <c r="L781" s="21" t="str">
        <f t="shared" ref="L781:L844" si="99">IF($B781="","","～")</f>
        <v/>
      </c>
      <c r="M781" s="24"/>
      <c r="N781" s="24"/>
      <c r="O781" s="21" t="str">
        <f t="shared" si="97"/>
        <v/>
      </c>
      <c r="P781" s="21" t="str">
        <f t="shared" si="93"/>
        <v/>
      </c>
      <c r="Q781" s="18">
        <f t="shared" si="94"/>
        <v>1</v>
      </c>
      <c r="R781" s="1">
        <f t="shared" si="95"/>
        <v>7</v>
      </c>
      <c r="S781" s="1">
        <f t="shared" si="96"/>
        <v>1</v>
      </c>
      <c r="T781" s="1">
        <f>COUNTIF(【編集不可】祝日一覧!$B$1:$B$23,$E781)</f>
        <v>0</v>
      </c>
      <c r="U781" s="1">
        <f>COUNTIF(【編集不可】祝日一覧!$B$1:$B$23,$Q781)</f>
        <v>0</v>
      </c>
      <c r="V781" s="1" t="str">
        <f ca="1">$B781&amp;"-"&amp;COUNTIF($B$13:INDIRECT("B"&amp;12+A781),B781)</f>
        <v>-0</v>
      </c>
    </row>
    <row r="782" spans="1:22" ht="21.95" customHeight="1" x14ac:dyDescent="0.25">
      <c r="A782" s="4">
        <v>770</v>
      </c>
      <c r="B782" s="9"/>
      <c r="C782" s="23"/>
      <c r="D782" s="12"/>
      <c r="E782" s="12"/>
      <c r="F782" s="3"/>
      <c r="G782" s="5" t="s">
        <v>38</v>
      </c>
      <c r="H782" s="21" t="str">
        <f t="shared" si="98"/>
        <v/>
      </c>
      <c r="I782" s="21" t="str">
        <f t="shared" ref="I782:I845" si="100">IF($F782="","",IF($H782="平日",2*$F782,IF($H782="休日",1*$F782,"")))</f>
        <v/>
      </c>
      <c r="J782" s="21" t="s">
        <v>39</v>
      </c>
      <c r="K782" s="24"/>
      <c r="L782" s="21" t="str">
        <f t="shared" si="99"/>
        <v/>
      </c>
      <c r="M782" s="24"/>
      <c r="N782" s="24"/>
      <c r="O782" s="21" t="str">
        <f t="shared" si="97"/>
        <v/>
      </c>
      <c r="P782" s="21" t="str">
        <f t="shared" ref="P782:P845" si="101">IFERROR($I782-$O782,"")</f>
        <v/>
      </c>
      <c r="Q782" s="18">
        <f t="shared" ref="Q782:Q845" si="102">$E782+1</f>
        <v>1</v>
      </c>
      <c r="R782" s="1">
        <f t="shared" ref="R782:R845" si="103">WEEKDAY($E782,1)</f>
        <v>7</v>
      </c>
      <c r="S782" s="1">
        <f t="shared" ref="S782:S845" si="104">WEEKDAY($Q782,1)</f>
        <v>1</v>
      </c>
      <c r="T782" s="1">
        <f>COUNTIF(【編集不可】祝日一覧!$B$1:$B$23,$E782)</f>
        <v>0</v>
      </c>
      <c r="U782" s="1">
        <f>COUNTIF(【編集不可】祝日一覧!$B$1:$B$23,$Q782)</f>
        <v>0</v>
      </c>
      <c r="V782" s="1" t="str">
        <f ca="1">$B782&amp;"-"&amp;COUNTIF($B$13:INDIRECT("B"&amp;12+A782),B782)</f>
        <v>-0</v>
      </c>
    </row>
    <row r="783" spans="1:22" ht="21.95" customHeight="1" x14ac:dyDescent="0.25">
      <c r="A783" s="4">
        <v>771</v>
      </c>
      <c r="B783" s="9"/>
      <c r="C783" s="23"/>
      <c r="D783" s="12"/>
      <c r="E783" s="12"/>
      <c r="F783" s="3"/>
      <c r="G783" s="5" t="s">
        <v>38</v>
      </c>
      <c r="H783" s="21" t="str">
        <f t="shared" si="98"/>
        <v/>
      </c>
      <c r="I783" s="21" t="str">
        <f t="shared" si="100"/>
        <v/>
      </c>
      <c r="J783" s="21" t="s">
        <v>39</v>
      </c>
      <c r="K783" s="24"/>
      <c r="L783" s="21" t="str">
        <f t="shared" si="99"/>
        <v/>
      </c>
      <c r="M783" s="24"/>
      <c r="N783" s="24"/>
      <c r="O783" s="21" t="str">
        <f t="shared" si="97"/>
        <v/>
      </c>
      <c r="P783" s="21" t="str">
        <f t="shared" si="101"/>
        <v/>
      </c>
      <c r="Q783" s="18">
        <f t="shared" si="102"/>
        <v>1</v>
      </c>
      <c r="R783" s="1">
        <f t="shared" si="103"/>
        <v>7</v>
      </c>
      <c r="S783" s="1">
        <f t="shared" si="104"/>
        <v>1</v>
      </c>
      <c r="T783" s="1">
        <f>COUNTIF(【編集不可】祝日一覧!$B$1:$B$23,$E783)</f>
        <v>0</v>
      </c>
      <c r="U783" s="1">
        <f>COUNTIF(【編集不可】祝日一覧!$B$1:$B$23,$Q783)</f>
        <v>0</v>
      </c>
      <c r="V783" s="1" t="str">
        <f ca="1">$B783&amp;"-"&amp;COUNTIF($B$13:INDIRECT("B"&amp;12+A783),B783)</f>
        <v>-0</v>
      </c>
    </row>
    <row r="784" spans="1:22" ht="21.95" customHeight="1" x14ac:dyDescent="0.25">
      <c r="A784" s="4">
        <v>772</v>
      </c>
      <c r="B784" s="9"/>
      <c r="C784" s="23"/>
      <c r="D784" s="12"/>
      <c r="E784" s="12"/>
      <c r="F784" s="3"/>
      <c r="G784" s="5" t="s">
        <v>38</v>
      </c>
      <c r="H784" s="21" t="str">
        <f t="shared" si="98"/>
        <v/>
      </c>
      <c r="I784" s="21" t="str">
        <f t="shared" si="100"/>
        <v/>
      </c>
      <c r="J784" s="21" t="s">
        <v>39</v>
      </c>
      <c r="K784" s="24"/>
      <c r="L784" s="21" t="str">
        <f t="shared" si="99"/>
        <v/>
      </c>
      <c r="M784" s="24"/>
      <c r="N784" s="24"/>
      <c r="O784" s="21" t="str">
        <f t="shared" si="97"/>
        <v/>
      </c>
      <c r="P784" s="21" t="str">
        <f t="shared" si="101"/>
        <v/>
      </c>
      <c r="Q784" s="18">
        <f t="shared" si="102"/>
        <v>1</v>
      </c>
      <c r="R784" s="1">
        <f t="shared" si="103"/>
        <v>7</v>
      </c>
      <c r="S784" s="1">
        <f t="shared" si="104"/>
        <v>1</v>
      </c>
      <c r="T784" s="1">
        <f>COUNTIF(【編集不可】祝日一覧!$B$1:$B$23,$E784)</f>
        <v>0</v>
      </c>
      <c r="U784" s="1">
        <f>COUNTIF(【編集不可】祝日一覧!$B$1:$B$23,$Q784)</f>
        <v>0</v>
      </c>
      <c r="V784" s="1" t="str">
        <f ca="1">$B784&amp;"-"&amp;COUNTIF($B$13:INDIRECT("B"&amp;12+A784),B784)</f>
        <v>-0</v>
      </c>
    </row>
    <row r="785" spans="1:22" ht="21.95" customHeight="1" x14ac:dyDescent="0.25">
      <c r="A785" s="4">
        <v>773</v>
      </c>
      <c r="B785" s="9"/>
      <c r="C785" s="23"/>
      <c r="D785" s="12"/>
      <c r="E785" s="12"/>
      <c r="F785" s="3"/>
      <c r="G785" s="5" t="s">
        <v>38</v>
      </c>
      <c r="H785" s="21" t="str">
        <f t="shared" si="98"/>
        <v/>
      </c>
      <c r="I785" s="21" t="str">
        <f t="shared" si="100"/>
        <v/>
      </c>
      <c r="J785" s="21" t="s">
        <v>39</v>
      </c>
      <c r="K785" s="24"/>
      <c r="L785" s="21" t="str">
        <f t="shared" si="99"/>
        <v/>
      </c>
      <c r="M785" s="24"/>
      <c r="N785" s="24"/>
      <c r="O785" s="21" t="str">
        <f t="shared" si="97"/>
        <v/>
      </c>
      <c r="P785" s="21" t="str">
        <f t="shared" si="101"/>
        <v/>
      </c>
      <c r="Q785" s="18">
        <f t="shared" si="102"/>
        <v>1</v>
      </c>
      <c r="R785" s="1">
        <f t="shared" si="103"/>
        <v>7</v>
      </c>
      <c r="S785" s="1">
        <f t="shared" si="104"/>
        <v>1</v>
      </c>
      <c r="T785" s="1">
        <f>COUNTIF(【編集不可】祝日一覧!$B$1:$B$23,$E785)</f>
        <v>0</v>
      </c>
      <c r="U785" s="1">
        <f>COUNTIF(【編集不可】祝日一覧!$B$1:$B$23,$Q785)</f>
        <v>0</v>
      </c>
      <c r="V785" s="1" t="str">
        <f ca="1">$B785&amp;"-"&amp;COUNTIF($B$13:INDIRECT("B"&amp;12+A785),B785)</f>
        <v>-0</v>
      </c>
    </row>
    <row r="786" spans="1:22" ht="21.95" customHeight="1" x14ac:dyDescent="0.25">
      <c r="A786" s="4">
        <v>774</v>
      </c>
      <c r="B786" s="9"/>
      <c r="C786" s="23"/>
      <c r="D786" s="12"/>
      <c r="E786" s="12"/>
      <c r="F786" s="3"/>
      <c r="G786" s="5" t="s">
        <v>38</v>
      </c>
      <c r="H786" s="21" t="str">
        <f t="shared" si="98"/>
        <v/>
      </c>
      <c r="I786" s="21" t="str">
        <f t="shared" si="100"/>
        <v/>
      </c>
      <c r="J786" s="21" t="s">
        <v>39</v>
      </c>
      <c r="K786" s="24"/>
      <c r="L786" s="21" t="str">
        <f t="shared" si="99"/>
        <v/>
      </c>
      <c r="M786" s="24"/>
      <c r="N786" s="24"/>
      <c r="O786" s="21" t="str">
        <f t="shared" si="97"/>
        <v/>
      </c>
      <c r="P786" s="21" t="str">
        <f t="shared" si="101"/>
        <v/>
      </c>
      <c r="Q786" s="18">
        <f t="shared" si="102"/>
        <v>1</v>
      </c>
      <c r="R786" s="1">
        <f t="shared" si="103"/>
        <v>7</v>
      </c>
      <c r="S786" s="1">
        <f t="shared" si="104"/>
        <v>1</v>
      </c>
      <c r="T786" s="1">
        <f>COUNTIF(【編集不可】祝日一覧!$B$1:$B$23,$E786)</f>
        <v>0</v>
      </c>
      <c r="U786" s="1">
        <f>COUNTIF(【編集不可】祝日一覧!$B$1:$B$23,$Q786)</f>
        <v>0</v>
      </c>
      <c r="V786" s="1" t="str">
        <f ca="1">$B786&amp;"-"&amp;COUNTIF($B$13:INDIRECT("B"&amp;12+A786),B786)</f>
        <v>-0</v>
      </c>
    </row>
    <row r="787" spans="1:22" ht="21.95" customHeight="1" x14ac:dyDescent="0.25">
      <c r="A787" s="4">
        <v>775</v>
      </c>
      <c r="B787" s="9"/>
      <c r="C787" s="23"/>
      <c r="D787" s="12"/>
      <c r="E787" s="12"/>
      <c r="F787" s="3"/>
      <c r="G787" s="5" t="s">
        <v>38</v>
      </c>
      <c r="H787" s="21" t="str">
        <f t="shared" si="98"/>
        <v/>
      </c>
      <c r="I787" s="21" t="str">
        <f t="shared" si="100"/>
        <v/>
      </c>
      <c r="J787" s="21" t="s">
        <v>39</v>
      </c>
      <c r="K787" s="24"/>
      <c r="L787" s="21" t="str">
        <f t="shared" si="99"/>
        <v/>
      </c>
      <c r="M787" s="24"/>
      <c r="N787" s="24"/>
      <c r="O787" s="21" t="str">
        <f t="shared" si="97"/>
        <v/>
      </c>
      <c r="P787" s="21" t="str">
        <f t="shared" si="101"/>
        <v/>
      </c>
      <c r="Q787" s="18">
        <f t="shared" si="102"/>
        <v>1</v>
      </c>
      <c r="R787" s="1">
        <f t="shared" si="103"/>
        <v>7</v>
      </c>
      <c r="S787" s="1">
        <f t="shared" si="104"/>
        <v>1</v>
      </c>
      <c r="T787" s="1">
        <f>COUNTIF(【編集不可】祝日一覧!$B$1:$B$23,$E787)</f>
        <v>0</v>
      </c>
      <c r="U787" s="1">
        <f>COUNTIF(【編集不可】祝日一覧!$B$1:$B$23,$Q787)</f>
        <v>0</v>
      </c>
      <c r="V787" s="1" t="str">
        <f ca="1">$B787&amp;"-"&amp;COUNTIF($B$13:INDIRECT("B"&amp;12+A787),B787)</f>
        <v>-0</v>
      </c>
    </row>
    <row r="788" spans="1:22" ht="21.95" customHeight="1" x14ac:dyDescent="0.25">
      <c r="A788" s="4">
        <v>776</v>
      </c>
      <c r="B788" s="9"/>
      <c r="C788" s="23"/>
      <c r="D788" s="12"/>
      <c r="E788" s="12"/>
      <c r="F788" s="3"/>
      <c r="G788" s="5" t="s">
        <v>38</v>
      </c>
      <c r="H788" s="21" t="str">
        <f t="shared" si="98"/>
        <v/>
      </c>
      <c r="I788" s="21" t="str">
        <f t="shared" si="100"/>
        <v/>
      </c>
      <c r="J788" s="21" t="s">
        <v>39</v>
      </c>
      <c r="K788" s="24"/>
      <c r="L788" s="21" t="str">
        <f t="shared" si="99"/>
        <v/>
      </c>
      <c r="M788" s="24"/>
      <c r="N788" s="24"/>
      <c r="O788" s="21" t="str">
        <f t="shared" si="97"/>
        <v/>
      </c>
      <c r="P788" s="21" t="str">
        <f t="shared" si="101"/>
        <v/>
      </c>
      <c r="Q788" s="18">
        <f t="shared" si="102"/>
        <v>1</v>
      </c>
      <c r="R788" s="1">
        <f t="shared" si="103"/>
        <v>7</v>
      </c>
      <c r="S788" s="1">
        <f t="shared" si="104"/>
        <v>1</v>
      </c>
      <c r="T788" s="1">
        <f>COUNTIF(【編集不可】祝日一覧!$B$1:$B$23,$E788)</f>
        <v>0</v>
      </c>
      <c r="U788" s="1">
        <f>COUNTIF(【編集不可】祝日一覧!$B$1:$B$23,$Q788)</f>
        <v>0</v>
      </c>
      <c r="V788" s="1" t="str">
        <f ca="1">$B788&amp;"-"&amp;COUNTIF($B$13:INDIRECT("B"&amp;12+A788),B788)</f>
        <v>-0</v>
      </c>
    </row>
    <row r="789" spans="1:22" ht="21.95" customHeight="1" x14ac:dyDescent="0.25">
      <c r="A789" s="4">
        <v>777</v>
      </c>
      <c r="B789" s="9"/>
      <c r="C789" s="23"/>
      <c r="D789" s="12"/>
      <c r="E789" s="12"/>
      <c r="F789" s="3"/>
      <c r="G789" s="5" t="s">
        <v>38</v>
      </c>
      <c r="H789" s="21" t="str">
        <f t="shared" si="98"/>
        <v/>
      </c>
      <c r="I789" s="21" t="str">
        <f t="shared" si="100"/>
        <v/>
      </c>
      <c r="J789" s="21" t="s">
        <v>39</v>
      </c>
      <c r="K789" s="24"/>
      <c r="L789" s="21" t="str">
        <f t="shared" si="99"/>
        <v/>
      </c>
      <c r="M789" s="24"/>
      <c r="N789" s="24"/>
      <c r="O789" s="21" t="str">
        <f t="shared" si="97"/>
        <v/>
      </c>
      <c r="P789" s="21" t="str">
        <f t="shared" si="101"/>
        <v/>
      </c>
      <c r="Q789" s="18">
        <f t="shared" si="102"/>
        <v>1</v>
      </c>
      <c r="R789" s="1">
        <f t="shared" si="103"/>
        <v>7</v>
      </c>
      <c r="S789" s="1">
        <f t="shared" si="104"/>
        <v>1</v>
      </c>
      <c r="T789" s="1">
        <f>COUNTIF(【編集不可】祝日一覧!$B$1:$B$23,$E789)</f>
        <v>0</v>
      </c>
      <c r="U789" s="1">
        <f>COUNTIF(【編集不可】祝日一覧!$B$1:$B$23,$Q789)</f>
        <v>0</v>
      </c>
      <c r="V789" s="1" t="str">
        <f ca="1">$B789&amp;"-"&amp;COUNTIF($B$13:INDIRECT("B"&amp;12+A789),B789)</f>
        <v>-0</v>
      </c>
    </row>
    <row r="790" spans="1:22" ht="21.95" customHeight="1" x14ac:dyDescent="0.25">
      <c r="A790" s="4">
        <v>778</v>
      </c>
      <c r="B790" s="9"/>
      <c r="C790" s="23"/>
      <c r="D790" s="12"/>
      <c r="E790" s="12"/>
      <c r="F790" s="3"/>
      <c r="G790" s="5" t="s">
        <v>38</v>
      </c>
      <c r="H790" s="21" t="str">
        <f t="shared" si="98"/>
        <v/>
      </c>
      <c r="I790" s="21" t="str">
        <f t="shared" si="100"/>
        <v/>
      </c>
      <c r="J790" s="21" t="s">
        <v>39</v>
      </c>
      <c r="K790" s="24"/>
      <c r="L790" s="21" t="str">
        <f t="shared" si="99"/>
        <v/>
      </c>
      <c r="M790" s="24"/>
      <c r="N790" s="24"/>
      <c r="O790" s="21" t="str">
        <f t="shared" si="97"/>
        <v/>
      </c>
      <c r="P790" s="21" t="str">
        <f t="shared" si="101"/>
        <v/>
      </c>
      <c r="Q790" s="18">
        <f t="shared" si="102"/>
        <v>1</v>
      </c>
      <c r="R790" s="1">
        <f t="shared" si="103"/>
        <v>7</v>
      </c>
      <c r="S790" s="1">
        <f t="shared" si="104"/>
        <v>1</v>
      </c>
      <c r="T790" s="1">
        <f>COUNTIF(【編集不可】祝日一覧!$B$1:$B$23,$E790)</f>
        <v>0</v>
      </c>
      <c r="U790" s="1">
        <f>COUNTIF(【編集不可】祝日一覧!$B$1:$B$23,$Q790)</f>
        <v>0</v>
      </c>
      <c r="V790" s="1" t="str">
        <f ca="1">$B790&amp;"-"&amp;COUNTIF($B$13:INDIRECT("B"&amp;12+A790),B790)</f>
        <v>-0</v>
      </c>
    </row>
    <row r="791" spans="1:22" ht="21.95" customHeight="1" x14ac:dyDescent="0.25">
      <c r="A791" s="4">
        <v>779</v>
      </c>
      <c r="B791" s="9"/>
      <c r="C791" s="23"/>
      <c r="D791" s="12"/>
      <c r="E791" s="12"/>
      <c r="F791" s="3"/>
      <c r="G791" s="5" t="s">
        <v>38</v>
      </c>
      <c r="H791" s="21" t="str">
        <f t="shared" si="98"/>
        <v/>
      </c>
      <c r="I791" s="21" t="str">
        <f t="shared" si="100"/>
        <v/>
      </c>
      <c r="J791" s="21" t="s">
        <v>39</v>
      </c>
      <c r="K791" s="24"/>
      <c r="L791" s="21" t="str">
        <f t="shared" si="99"/>
        <v/>
      </c>
      <c r="M791" s="24"/>
      <c r="N791" s="24"/>
      <c r="O791" s="21" t="str">
        <f t="shared" si="97"/>
        <v/>
      </c>
      <c r="P791" s="21" t="str">
        <f t="shared" si="101"/>
        <v/>
      </c>
      <c r="Q791" s="18">
        <f t="shared" si="102"/>
        <v>1</v>
      </c>
      <c r="R791" s="1">
        <f t="shared" si="103"/>
        <v>7</v>
      </c>
      <c r="S791" s="1">
        <f t="shared" si="104"/>
        <v>1</v>
      </c>
      <c r="T791" s="1">
        <f>COUNTIF(【編集不可】祝日一覧!$B$1:$B$23,$E791)</f>
        <v>0</v>
      </c>
      <c r="U791" s="1">
        <f>COUNTIF(【編集不可】祝日一覧!$B$1:$B$23,$Q791)</f>
        <v>0</v>
      </c>
      <c r="V791" s="1" t="str">
        <f ca="1">$B791&amp;"-"&amp;COUNTIF($B$13:INDIRECT("B"&amp;12+A791),B791)</f>
        <v>-0</v>
      </c>
    </row>
    <row r="792" spans="1:22" ht="21.95" customHeight="1" x14ac:dyDescent="0.25">
      <c r="A792" s="4">
        <v>780</v>
      </c>
      <c r="B792" s="9"/>
      <c r="C792" s="23"/>
      <c r="D792" s="12"/>
      <c r="E792" s="12"/>
      <c r="F792" s="3"/>
      <c r="G792" s="5" t="s">
        <v>38</v>
      </c>
      <c r="H792" s="21" t="str">
        <f t="shared" si="98"/>
        <v/>
      </c>
      <c r="I792" s="21" t="str">
        <f t="shared" si="100"/>
        <v/>
      </c>
      <c r="J792" s="21" t="s">
        <v>39</v>
      </c>
      <c r="K792" s="24"/>
      <c r="L792" s="21" t="str">
        <f t="shared" si="99"/>
        <v/>
      </c>
      <c r="M792" s="24"/>
      <c r="N792" s="24"/>
      <c r="O792" s="21" t="str">
        <f t="shared" si="97"/>
        <v/>
      </c>
      <c r="P792" s="21" t="str">
        <f t="shared" si="101"/>
        <v/>
      </c>
      <c r="Q792" s="18">
        <f t="shared" si="102"/>
        <v>1</v>
      </c>
      <c r="R792" s="1">
        <f t="shared" si="103"/>
        <v>7</v>
      </c>
      <c r="S792" s="1">
        <f t="shared" si="104"/>
        <v>1</v>
      </c>
      <c r="T792" s="1">
        <f>COUNTIF(【編集不可】祝日一覧!$B$1:$B$23,$E792)</f>
        <v>0</v>
      </c>
      <c r="U792" s="1">
        <f>COUNTIF(【編集不可】祝日一覧!$B$1:$B$23,$Q792)</f>
        <v>0</v>
      </c>
      <c r="V792" s="1" t="str">
        <f ca="1">$B792&amp;"-"&amp;COUNTIF($B$13:INDIRECT("B"&amp;12+A792),B792)</f>
        <v>-0</v>
      </c>
    </row>
    <row r="793" spans="1:22" ht="21.95" customHeight="1" x14ac:dyDescent="0.25">
      <c r="A793" s="4">
        <v>781</v>
      </c>
      <c r="B793" s="9"/>
      <c r="C793" s="23"/>
      <c r="D793" s="12"/>
      <c r="E793" s="12"/>
      <c r="F793" s="3"/>
      <c r="G793" s="5" t="s">
        <v>38</v>
      </c>
      <c r="H793" s="21" t="str">
        <f t="shared" si="98"/>
        <v/>
      </c>
      <c r="I793" s="21" t="str">
        <f t="shared" si="100"/>
        <v/>
      </c>
      <c r="J793" s="21" t="s">
        <v>39</v>
      </c>
      <c r="K793" s="24"/>
      <c r="L793" s="21" t="str">
        <f t="shared" si="99"/>
        <v/>
      </c>
      <c r="M793" s="24"/>
      <c r="N793" s="24"/>
      <c r="O793" s="21" t="str">
        <f t="shared" si="97"/>
        <v/>
      </c>
      <c r="P793" s="21" t="str">
        <f t="shared" si="101"/>
        <v/>
      </c>
      <c r="Q793" s="18">
        <f t="shared" si="102"/>
        <v>1</v>
      </c>
      <c r="R793" s="1">
        <f t="shared" si="103"/>
        <v>7</v>
      </c>
      <c r="S793" s="1">
        <f t="shared" si="104"/>
        <v>1</v>
      </c>
      <c r="T793" s="1">
        <f>COUNTIF(【編集不可】祝日一覧!$B$1:$B$23,$E793)</f>
        <v>0</v>
      </c>
      <c r="U793" s="1">
        <f>COUNTIF(【編集不可】祝日一覧!$B$1:$B$23,$Q793)</f>
        <v>0</v>
      </c>
      <c r="V793" s="1" t="str">
        <f ca="1">$B793&amp;"-"&amp;COUNTIF($B$13:INDIRECT("B"&amp;12+A793),B793)</f>
        <v>-0</v>
      </c>
    </row>
    <row r="794" spans="1:22" ht="21.95" customHeight="1" x14ac:dyDescent="0.25">
      <c r="A794" s="4">
        <v>782</v>
      </c>
      <c r="B794" s="9"/>
      <c r="C794" s="23"/>
      <c r="D794" s="12"/>
      <c r="E794" s="12"/>
      <c r="F794" s="3"/>
      <c r="G794" s="5" t="s">
        <v>38</v>
      </c>
      <c r="H794" s="21" t="str">
        <f t="shared" si="98"/>
        <v/>
      </c>
      <c r="I794" s="21" t="str">
        <f t="shared" si="100"/>
        <v/>
      </c>
      <c r="J794" s="21" t="s">
        <v>39</v>
      </c>
      <c r="K794" s="24"/>
      <c r="L794" s="21" t="str">
        <f t="shared" si="99"/>
        <v/>
      </c>
      <c r="M794" s="24"/>
      <c r="N794" s="24"/>
      <c r="O794" s="21" t="str">
        <f t="shared" si="97"/>
        <v/>
      </c>
      <c r="P794" s="21" t="str">
        <f t="shared" si="101"/>
        <v/>
      </c>
      <c r="Q794" s="18">
        <f t="shared" si="102"/>
        <v>1</v>
      </c>
      <c r="R794" s="1">
        <f t="shared" si="103"/>
        <v>7</v>
      </c>
      <c r="S794" s="1">
        <f t="shared" si="104"/>
        <v>1</v>
      </c>
      <c r="T794" s="1">
        <f>COUNTIF(【編集不可】祝日一覧!$B$1:$B$23,$E794)</f>
        <v>0</v>
      </c>
      <c r="U794" s="1">
        <f>COUNTIF(【編集不可】祝日一覧!$B$1:$B$23,$Q794)</f>
        <v>0</v>
      </c>
      <c r="V794" s="1" t="str">
        <f ca="1">$B794&amp;"-"&amp;COUNTIF($B$13:INDIRECT("B"&amp;12+A794),B794)</f>
        <v>-0</v>
      </c>
    </row>
    <row r="795" spans="1:22" ht="21.95" customHeight="1" x14ac:dyDescent="0.25">
      <c r="A795" s="4">
        <v>783</v>
      </c>
      <c r="B795" s="9"/>
      <c r="C795" s="23"/>
      <c r="D795" s="12"/>
      <c r="E795" s="12"/>
      <c r="F795" s="3"/>
      <c r="G795" s="5" t="s">
        <v>38</v>
      </c>
      <c r="H795" s="21" t="str">
        <f t="shared" si="98"/>
        <v/>
      </c>
      <c r="I795" s="21" t="str">
        <f t="shared" si="100"/>
        <v/>
      </c>
      <c r="J795" s="21" t="s">
        <v>39</v>
      </c>
      <c r="K795" s="24"/>
      <c r="L795" s="21" t="str">
        <f t="shared" si="99"/>
        <v/>
      </c>
      <c r="M795" s="24"/>
      <c r="N795" s="24"/>
      <c r="O795" s="21" t="str">
        <f t="shared" si="97"/>
        <v/>
      </c>
      <c r="P795" s="21" t="str">
        <f t="shared" si="101"/>
        <v/>
      </c>
      <c r="Q795" s="18">
        <f t="shared" si="102"/>
        <v>1</v>
      </c>
      <c r="R795" s="1">
        <f t="shared" si="103"/>
        <v>7</v>
      </c>
      <c r="S795" s="1">
        <f t="shared" si="104"/>
        <v>1</v>
      </c>
      <c r="T795" s="1">
        <f>COUNTIF(【編集不可】祝日一覧!$B$1:$B$23,$E795)</f>
        <v>0</v>
      </c>
      <c r="U795" s="1">
        <f>COUNTIF(【編集不可】祝日一覧!$B$1:$B$23,$Q795)</f>
        <v>0</v>
      </c>
      <c r="V795" s="1" t="str">
        <f ca="1">$B795&amp;"-"&amp;COUNTIF($B$13:INDIRECT("B"&amp;12+A795),B795)</f>
        <v>-0</v>
      </c>
    </row>
    <row r="796" spans="1:22" ht="21.95" customHeight="1" x14ac:dyDescent="0.25">
      <c r="A796" s="4">
        <v>784</v>
      </c>
      <c r="B796" s="9"/>
      <c r="C796" s="23"/>
      <c r="D796" s="12"/>
      <c r="E796" s="12"/>
      <c r="F796" s="3"/>
      <c r="G796" s="5" t="s">
        <v>38</v>
      </c>
      <c r="H796" s="21" t="str">
        <f t="shared" si="98"/>
        <v/>
      </c>
      <c r="I796" s="21" t="str">
        <f t="shared" si="100"/>
        <v/>
      </c>
      <c r="J796" s="21" t="s">
        <v>39</v>
      </c>
      <c r="K796" s="24"/>
      <c r="L796" s="21" t="str">
        <f t="shared" si="99"/>
        <v/>
      </c>
      <c r="M796" s="24"/>
      <c r="N796" s="24"/>
      <c r="O796" s="21" t="str">
        <f t="shared" si="97"/>
        <v/>
      </c>
      <c r="P796" s="21" t="str">
        <f t="shared" si="101"/>
        <v/>
      </c>
      <c r="Q796" s="18">
        <f t="shared" si="102"/>
        <v>1</v>
      </c>
      <c r="R796" s="1">
        <f t="shared" si="103"/>
        <v>7</v>
      </c>
      <c r="S796" s="1">
        <f t="shared" si="104"/>
        <v>1</v>
      </c>
      <c r="T796" s="1">
        <f>COUNTIF(【編集不可】祝日一覧!$B$1:$B$23,$E796)</f>
        <v>0</v>
      </c>
      <c r="U796" s="1">
        <f>COUNTIF(【編集不可】祝日一覧!$B$1:$B$23,$Q796)</f>
        <v>0</v>
      </c>
      <c r="V796" s="1" t="str">
        <f ca="1">$B796&amp;"-"&amp;COUNTIF($B$13:INDIRECT("B"&amp;12+A796),B796)</f>
        <v>-0</v>
      </c>
    </row>
    <row r="797" spans="1:22" ht="21.95" customHeight="1" x14ac:dyDescent="0.25">
      <c r="A797" s="4">
        <v>785</v>
      </c>
      <c r="B797" s="9"/>
      <c r="C797" s="23"/>
      <c r="D797" s="12"/>
      <c r="E797" s="12"/>
      <c r="F797" s="3"/>
      <c r="G797" s="5" t="s">
        <v>38</v>
      </c>
      <c r="H797" s="21" t="str">
        <f t="shared" si="98"/>
        <v/>
      </c>
      <c r="I797" s="21" t="str">
        <f t="shared" si="100"/>
        <v/>
      </c>
      <c r="J797" s="21" t="s">
        <v>39</v>
      </c>
      <c r="K797" s="24"/>
      <c r="L797" s="21" t="str">
        <f t="shared" si="99"/>
        <v/>
      </c>
      <c r="M797" s="24"/>
      <c r="N797" s="24"/>
      <c r="O797" s="21" t="str">
        <f t="shared" si="97"/>
        <v/>
      </c>
      <c r="P797" s="21" t="str">
        <f t="shared" si="101"/>
        <v/>
      </c>
      <c r="Q797" s="18">
        <f t="shared" si="102"/>
        <v>1</v>
      </c>
      <c r="R797" s="1">
        <f t="shared" si="103"/>
        <v>7</v>
      </c>
      <c r="S797" s="1">
        <f t="shared" si="104"/>
        <v>1</v>
      </c>
      <c r="T797" s="1">
        <f>COUNTIF(【編集不可】祝日一覧!$B$1:$B$23,$E797)</f>
        <v>0</v>
      </c>
      <c r="U797" s="1">
        <f>COUNTIF(【編集不可】祝日一覧!$B$1:$B$23,$Q797)</f>
        <v>0</v>
      </c>
      <c r="V797" s="1" t="str">
        <f ca="1">$B797&amp;"-"&amp;COUNTIF($B$13:INDIRECT("B"&amp;12+A797),B797)</f>
        <v>-0</v>
      </c>
    </row>
    <row r="798" spans="1:22" ht="21.95" customHeight="1" x14ac:dyDescent="0.25">
      <c r="A798" s="4">
        <v>786</v>
      </c>
      <c r="B798" s="9"/>
      <c r="C798" s="23"/>
      <c r="D798" s="12"/>
      <c r="E798" s="12"/>
      <c r="F798" s="3"/>
      <c r="G798" s="5" t="s">
        <v>38</v>
      </c>
      <c r="H798" s="21" t="str">
        <f t="shared" si="98"/>
        <v/>
      </c>
      <c r="I798" s="21" t="str">
        <f t="shared" si="100"/>
        <v/>
      </c>
      <c r="J798" s="21" t="s">
        <v>39</v>
      </c>
      <c r="K798" s="24"/>
      <c r="L798" s="21" t="str">
        <f t="shared" si="99"/>
        <v/>
      </c>
      <c r="M798" s="24"/>
      <c r="N798" s="24"/>
      <c r="O798" s="21" t="str">
        <f t="shared" si="97"/>
        <v/>
      </c>
      <c r="P798" s="21" t="str">
        <f t="shared" si="101"/>
        <v/>
      </c>
      <c r="Q798" s="18">
        <f t="shared" si="102"/>
        <v>1</v>
      </c>
      <c r="R798" s="1">
        <f t="shared" si="103"/>
        <v>7</v>
      </c>
      <c r="S798" s="1">
        <f t="shared" si="104"/>
        <v>1</v>
      </c>
      <c r="T798" s="1">
        <f>COUNTIF(【編集不可】祝日一覧!$B$1:$B$23,$E798)</f>
        <v>0</v>
      </c>
      <c r="U798" s="1">
        <f>COUNTIF(【編集不可】祝日一覧!$B$1:$B$23,$Q798)</f>
        <v>0</v>
      </c>
      <c r="V798" s="1" t="str">
        <f ca="1">$B798&amp;"-"&amp;COUNTIF($B$13:INDIRECT("B"&amp;12+A798),B798)</f>
        <v>-0</v>
      </c>
    </row>
    <row r="799" spans="1:22" ht="21.95" customHeight="1" x14ac:dyDescent="0.25">
      <c r="A799" s="4">
        <v>787</v>
      </c>
      <c r="B799" s="9"/>
      <c r="C799" s="23"/>
      <c r="D799" s="12"/>
      <c r="E799" s="12"/>
      <c r="F799" s="3"/>
      <c r="G799" s="5" t="s">
        <v>38</v>
      </c>
      <c r="H799" s="21" t="str">
        <f t="shared" si="98"/>
        <v/>
      </c>
      <c r="I799" s="21" t="str">
        <f t="shared" si="100"/>
        <v/>
      </c>
      <c r="J799" s="21" t="s">
        <v>39</v>
      </c>
      <c r="K799" s="24"/>
      <c r="L799" s="21" t="str">
        <f t="shared" si="99"/>
        <v/>
      </c>
      <c r="M799" s="24"/>
      <c r="N799" s="24"/>
      <c r="O799" s="21" t="str">
        <f t="shared" si="97"/>
        <v/>
      </c>
      <c r="P799" s="21" t="str">
        <f t="shared" si="101"/>
        <v/>
      </c>
      <c r="Q799" s="18">
        <f t="shared" si="102"/>
        <v>1</v>
      </c>
      <c r="R799" s="1">
        <f t="shared" si="103"/>
        <v>7</v>
      </c>
      <c r="S799" s="1">
        <f t="shared" si="104"/>
        <v>1</v>
      </c>
      <c r="T799" s="1">
        <f>COUNTIF(【編集不可】祝日一覧!$B$1:$B$23,$E799)</f>
        <v>0</v>
      </c>
      <c r="U799" s="1">
        <f>COUNTIF(【編集不可】祝日一覧!$B$1:$B$23,$Q799)</f>
        <v>0</v>
      </c>
      <c r="V799" s="1" t="str">
        <f ca="1">$B799&amp;"-"&amp;COUNTIF($B$13:INDIRECT("B"&amp;12+A799),B799)</f>
        <v>-0</v>
      </c>
    </row>
    <row r="800" spans="1:22" ht="21.95" customHeight="1" x14ac:dyDescent="0.25">
      <c r="A800" s="4">
        <v>788</v>
      </c>
      <c r="B800" s="9"/>
      <c r="C800" s="23"/>
      <c r="D800" s="12"/>
      <c r="E800" s="12"/>
      <c r="F800" s="3"/>
      <c r="G800" s="5" t="s">
        <v>38</v>
      </c>
      <c r="H800" s="21" t="str">
        <f t="shared" si="98"/>
        <v/>
      </c>
      <c r="I800" s="21" t="str">
        <f t="shared" si="100"/>
        <v/>
      </c>
      <c r="J800" s="21" t="s">
        <v>39</v>
      </c>
      <c r="K800" s="24"/>
      <c r="L800" s="21" t="str">
        <f t="shared" si="99"/>
        <v/>
      </c>
      <c r="M800" s="24"/>
      <c r="N800" s="24"/>
      <c r="O800" s="21" t="str">
        <f t="shared" si="97"/>
        <v/>
      </c>
      <c r="P800" s="21" t="str">
        <f t="shared" si="101"/>
        <v/>
      </c>
      <c r="Q800" s="18">
        <f t="shared" si="102"/>
        <v>1</v>
      </c>
      <c r="R800" s="1">
        <f t="shared" si="103"/>
        <v>7</v>
      </c>
      <c r="S800" s="1">
        <f t="shared" si="104"/>
        <v>1</v>
      </c>
      <c r="T800" s="1">
        <f>COUNTIF(【編集不可】祝日一覧!$B$1:$B$23,$E800)</f>
        <v>0</v>
      </c>
      <c r="U800" s="1">
        <f>COUNTIF(【編集不可】祝日一覧!$B$1:$B$23,$Q800)</f>
        <v>0</v>
      </c>
      <c r="V800" s="1" t="str">
        <f ca="1">$B800&amp;"-"&amp;COUNTIF($B$13:INDIRECT("B"&amp;12+A800),B800)</f>
        <v>-0</v>
      </c>
    </row>
    <row r="801" spans="1:22" ht="21.95" customHeight="1" x14ac:dyDescent="0.25">
      <c r="A801" s="4">
        <v>789</v>
      </c>
      <c r="B801" s="9"/>
      <c r="C801" s="23"/>
      <c r="D801" s="12"/>
      <c r="E801" s="12"/>
      <c r="F801" s="3"/>
      <c r="G801" s="5" t="s">
        <v>38</v>
      </c>
      <c r="H801" s="21" t="str">
        <f t="shared" si="98"/>
        <v/>
      </c>
      <c r="I801" s="21" t="str">
        <f t="shared" si="100"/>
        <v/>
      </c>
      <c r="J801" s="21" t="s">
        <v>39</v>
      </c>
      <c r="K801" s="24"/>
      <c r="L801" s="21" t="str">
        <f t="shared" si="99"/>
        <v/>
      </c>
      <c r="M801" s="24"/>
      <c r="N801" s="24"/>
      <c r="O801" s="21" t="str">
        <f t="shared" si="97"/>
        <v/>
      </c>
      <c r="P801" s="21" t="str">
        <f t="shared" si="101"/>
        <v/>
      </c>
      <c r="Q801" s="18">
        <f t="shared" si="102"/>
        <v>1</v>
      </c>
      <c r="R801" s="1">
        <f t="shared" si="103"/>
        <v>7</v>
      </c>
      <c r="S801" s="1">
        <f t="shared" si="104"/>
        <v>1</v>
      </c>
      <c r="T801" s="1">
        <f>COUNTIF(【編集不可】祝日一覧!$B$1:$B$23,$E801)</f>
        <v>0</v>
      </c>
      <c r="U801" s="1">
        <f>COUNTIF(【編集不可】祝日一覧!$B$1:$B$23,$Q801)</f>
        <v>0</v>
      </c>
      <c r="V801" s="1" t="str">
        <f ca="1">$B801&amp;"-"&amp;COUNTIF($B$13:INDIRECT("B"&amp;12+A801),B801)</f>
        <v>-0</v>
      </c>
    </row>
    <row r="802" spans="1:22" ht="21.95" customHeight="1" x14ac:dyDescent="0.25">
      <c r="A802" s="4">
        <v>790</v>
      </c>
      <c r="B802" s="9"/>
      <c r="C802" s="23"/>
      <c r="D802" s="12"/>
      <c r="E802" s="12"/>
      <c r="F802" s="3"/>
      <c r="G802" s="5" t="s">
        <v>38</v>
      </c>
      <c r="H802" s="21" t="str">
        <f t="shared" si="98"/>
        <v/>
      </c>
      <c r="I802" s="21" t="str">
        <f t="shared" si="100"/>
        <v/>
      </c>
      <c r="J802" s="21" t="s">
        <v>39</v>
      </c>
      <c r="K802" s="24"/>
      <c r="L802" s="21" t="str">
        <f t="shared" si="99"/>
        <v/>
      </c>
      <c r="M802" s="24"/>
      <c r="N802" s="24"/>
      <c r="O802" s="21" t="str">
        <f t="shared" si="97"/>
        <v/>
      </c>
      <c r="P802" s="21" t="str">
        <f t="shared" si="101"/>
        <v/>
      </c>
      <c r="Q802" s="18">
        <f t="shared" si="102"/>
        <v>1</v>
      </c>
      <c r="R802" s="1">
        <f t="shared" si="103"/>
        <v>7</v>
      </c>
      <c r="S802" s="1">
        <f t="shared" si="104"/>
        <v>1</v>
      </c>
      <c r="T802" s="1">
        <f>COUNTIF(【編集不可】祝日一覧!$B$1:$B$23,$E802)</f>
        <v>0</v>
      </c>
      <c r="U802" s="1">
        <f>COUNTIF(【編集不可】祝日一覧!$B$1:$B$23,$Q802)</f>
        <v>0</v>
      </c>
      <c r="V802" s="1" t="str">
        <f ca="1">$B802&amp;"-"&amp;COUNTIF($B$13:INDIRECT("B"&amp;12+A802),B802)</f>
        <v>-0</v>
      </c>
    </row>
    <row r="803" spans="1:22" ht="21.95" customHeight="1" x14ac:dyDescent="0.25">
      <c r="A803" s="4">
        <v>791</v>
      </c>
      <c r="B803" s="9"/>
      <c r="C803" s="23"/>
      <c r="D803" s="12"/>
      <c r="E803" s="12"/>
      <c r="F803" s="3"/>
      <c r="G803" s="5" t="s">
        <v>38</v>
      </c>
      <c r="H803" s="21" t="str">
        <f t="shared" si="98"/>
        <v/>
      </c>
      <c r="I803" s="21" t="str">
        <f t="shared" si="100"/>
        <v/>
      </c>
      <c r="J803" s="21" t="s">
        <v>39</v>
      </c>
      <c r="K803" s="24"/>
      <c r="L803" s="21" t="str">
        <f t="shared" si="99"/>
        <v/>
      </c>
      <c r="M803" s="24"/>
      <c r="N803" s="24"/>
      <c r="O803" s="21" t="str">
        <f t="shared" si="97"/>
        <v/>
      </c>
      <c r="P803" s="21" t="str">
        <f t="shared" si="101"/>
        <v/>
      </c>
      <c r="Q803" s="18">
        <f t="shared" si="102"/>
        <v>1</v>
      </c>
      <c r="R803" s="1">
        <f t="shared" si="103"/>
        <v>7</v>
      </c>
      <c r="S803" s="1">
        <f t="shared" si="104"/>
        <v>1</v>
      </c>
      <c r="T803" s="1">
        <f>COUNTIF(【編集不可】祝日一覧!$B$1:$B$23,$E803)</f>
        <v>0</v>
      </c>
      <c r="U803" s="1">
        <f>COUNTIF(【編集不可】祝日一覧!$B$1:$B$23,$Q803)</f>
        <v>0</v>
      </c>
      <c r="V803" s="1" t="str">
        <f ca="1">$B803&amp;"-"&amp;COUNTIF($B$13:INDIRECT("B"&amp;12+A803),B803)</f>
        <v>-0</v>
      </c>
    </row>
    <row r="804" spans="1:22" ht="21.95" customHeight="1" x14ac:dyDescent="0.25">
      <c r="A804" s="4">
        <v>792</v>
      </c>
      <c r="B804" s="9"/>
      <c r="C804" s="23"/>
      <c r="D804" s="12"/>
      <c r="E804" s="12"/>
      <c r="F804" s="3"/>
      <c r="G804" s="5" t="s">
        <v>38</v>
      </c>
      <c r="H804" s="21" t="str">
        <f t="shared" si="98"/>
        <v/>
      </c>
      <c r="I804" s="21" t="str">
        <f t="shared" si="100"/>
        <v/>
      </c>
      <c r="J804" s="21" t="s">
        <v>39</v>
      </c>
      <c r="K804" s="24"/>
      <c r="L804" s="21" t="str">
        <f t="shared" si="99"/>
        <v/>
      </c>
      <c r="M804" s="24"/>
      <c r="N804" s="24"/>
      <c r="O804" s="21" t="str">
        <f t="shared" si="97"/>
        <v/>
      </c>
      <c r="P804" s="21" t="str">
        <f t="shared" si="101"/>
        <v/>
      </c>
      <c r="Q804" s="18">
        <f t="shared" si="102"/>
        <v>1</v>
      </c>
      <c r="R804" s="1">
        <f t="shared" si="103"/>
        <v>7</v>
      </c>
      <c r="S804" s="1">
        <f t="shared" si="104"/>
        <v>1</v>
      </c>
      <c r="T804" s="1">
        <f>COUNTIF(【編集不可】祝日一覧!$B$1:$B$23,$E804)</f>
        <v>0</v>
      </c>
      <c r="U804" s="1">
        <f>COUNTIF(【編集不可】祝日一覧!$B$1:$B$23,$Q804)</f>
        <v>0</v>
      </c>
      <c r="V804" s="1" t="str">
        <f ca="1">$B804&amp;"-"&amp;COUNTIF($B$13:INDIRECT("B"&amp;12+A804),B804)</f>
        <v>-0</v>
      </c>
    </row>
    <row r="805" spans="1:22" ht="21.95" customHeight="1" x14ac:dyDescent="0.25">
      <c r="A805" s="4">
        <v>793</v>
      </c>
      <c r="B805" s="9"/>
      <c r="C805" s="23"/>
      <c r="D805" s="12"/>
      <c r="E805" s="12"/>
      <c r="F805" s="3"/>
      <c r="G805" s="5" t="s">
        <v>38</v>
      </c>
      <c r="H805" s="21" t="str">
        <f t="shared" si="98"/>
        <v/>
      </c>
      <c r="I805" s="21" t="str">
        <f t="shared" si="100"/>
        <v/>
      </c>
      <c r="J805" s="21" t="s">
        <v>39</v>
      </c>
      <c r="K805" s="24"/>
      <c r="L805" s="21" t="str">
        <f t="shared" si="99"/>
        <v/>
      </c>
      <c r="M805" s="24"/>
      <c r="N805" s="24"/>
      <c r="O805" s="21" t="str">
        <f t="shared" si="97"/>
        <v/>
      </c>
      <c r="P805" s="21" t="str">
        <f t="shared" si="101"/>
        <v/>
      </c>
      <c r="Q805" s="18">
        <f t="shared" si="102"/>
        <v>1</v>
      </c>
      <c r="R805" s="1">
        <f t="shared" si="103"/>
        <v>7</v>
      </c>
      <c r="S805" s="1">
        <f t="shared" si="104"/>
        <v>1</v>
      </c>
      <c r="T805" s="1">
        <f>COUNTIF(【編集不可】祝日一覧!$B$1:$B$23,$E805)</f>
        <v>0</v>
      </c>
      <c r="U805" s="1">
        <f>COUNTIF(【編集不可】祝日一覧!$B$1:$B$23,$Q805)</f>
        <v>0</v>
      </c>
      <c r="V805" s="1" t="str">
        <f ca="1">$B805&amp;"-"&amp;COUNTIF($B$13:INDIRECT("B"&amp;12+A805),B805)</f>
        <v>-0</v>
      </c>
    </row>
    <row r="806" spans="1:22" ht="21.95" customHeight="1" x14ac:dyDescent="0.25">
      <c r="A806" s="4">
        <v>794</v>
      </c>
      <c r="B806" s="9"/>
      <c r="C806" s="23"/>
      <c r="D806" s="12"/>
      <c r="E806" s="12"/>
      <c r="F806" s="3"/>
      <c r="G806" s="5" t="s">
        <v>38</v>
      </c>
      <c r="H806" s="21" t="str">
        <f t="shared" si="98"/>
        <v/>
      </c>
      <c r="I806" s="21" t="str">
        <f t="shared" si="100"/>
        <v/>
      </c>
      <c r="J806" s="21" t="s">
        <v>39</v>
      </c>
      <c r="K806" s="24"/>
      <c r="L806" s="21" t="str">
        <f t="shared" si="99"/>
        <v/>
      </c>
      <c r="M806" s="24"/>
      <c r="N806" s="24"/>
      <c r="O806" s="21" t="str">
        <f t="shared" si="97"/>
        <v/>
      </c>
      <c r="P806" s="21" t="str">
        <f t="shared" si="101"/>
        <v/>
      </c>
      <c r="Q806" s="18">
        <f t="shared" si="102"/>
        <v>1</v>
      </c>
      <c r="R806" s="1">
        <f t="shared" si="103"/>
        <v>7</v>
      </c>
      <c r="S806" s="1">
        <f t="shared" si="104"/>
        <v>1</v>
      </c>
      <c r="T806" s="1">
        <f>COUNTIF(【編集不可】祝日一覧!$B$1:$B$23,$E806)</f>
        <v>0</v>
      </c>
      <c r="U806" s="1">
        <f>COUNTIF(【編集不可】祝日一覧!$B$1:$B$23,$Q806)</f>
        <v>0</v>
      </c>
      <c r="V806" s="1" t="str">
        <f ca="1">$B806&amp;"-"&amp;COUNTIF($B$13:INDIRECT("B"&amp;12+A806),B806)</f>
        <v>-0</v>
      </c>
    </row>
    <row r="807" spans="1:22" ht="21.95" customHeight="1" x14ac:dyDescent="0.25">
      <c r="A807" s="4">
        <v>795</v>
      </c>
      <c r="B807" s="9"/>
      <c r="C807" s="23"/>
      <c r="D807" s="12"/>
      <c r="E807" s="12"/>
      <c r="F807" s="3"/>
      <c r="G807" s="5" t="s">
        <v>38</v>
      </c>
      <c r="H807" s="21" t="str">
        <f t="shared" si="98"/>
        <v/>
      </c>
      <c r="I807" s="21" t="str">
        <f t="shared" si="100"/>
        <v/>
      </c>
      <c r="J807" s="21" t="s">
        <v>39</v>
      </c>
      <c r="K807" s="24"/>
      <c r="L807" s="21" t="str">
        <f t="shared" si="99"/>
        <v/>
      </c>
      <c r="M807" s="24"/>
      <c r="N807" s="24"/>
      <c r="O807" s="21" t="str">
        <f t="shared" si="97"/>
        <v/>
      </c>
      <c r="P807" s="21" t="str">
        <f t="shared" si="101"/>
        <v/>
      </c>
      <c r="Q807" s="18">
        <f t="shared" si="102"/>
        <v>1</v>
      </c>
      <c r="R807" s="1">
        <f t="shared" si="103"/>
        <v>7</v>
      </c>
      <c r="S807" s="1">
        <f t="shared" si="104"/>
        <v>1</v>
      </c>
      <c r="T807" s="1">
        <f>COUNTIF(【編集不可】祝日一覧!$B$1:$B$23,$E807)</f>
        <v>0</v>
      </c>
      <c r="U807" s="1">
        <f>COUNTIF(【編集不可】祝日一覧!$B$1:$B$23,$Q807)</f>
        <v>0</v>
      </c>
      <c r="V807" s="1" t="str">
        <f ca="1">$B807&amp;"-"&amp;COUNTIF($B$13:INDIRECT("B"&amp;12+A807),B807)</f>
        <v>-0</v>
      </c>
    </row>
    <row r="808" spans="1:22" ht="21.95" customHeight="1" x14ac:dyDescent="0.25">
      <c r="A808" s="4">
        <v>796</v>
      </c>
      <c r="B808" s="9"/>
      <c r="C808" s="23"/>
      <c r="D808" s="12"/>
      <c r="E808" s="12"/>
      <c r="F808" s="3"/>
      <c r="G808" s="5" t="s">
        <v>38</v>
      </c>
      <c r="H808" s="21" t="str">
        <f t="shared" si="98"/>
        <v/>
      </c>
      <c r="I808" s="21" t="str">
        <f t="shared" si="100"/>
        <v/>
      </c>
      <c r="J808" s="21" t="s">
        <v>39</v>
      </c>
      <c r="K808" s="24"/>
      <c r="L808" s="21" t="str">
        <f t="shared" si="99"/>
        <v/>
      </c>
      <c r="M808" s="24"/>
      <c r="N808" s="24"/>
      <c r="O808" s="21" t="str">
        <f t="shared" si="97"/>
        <v/>
      </c>
      <c r="P808" s="21" t="str">
        <f t="shared" si="101"/>
        <v/>
      </c>
      <c r="Q808" s="18">
        <f t="shared" si="102"/>
        <v>1</v>
      </c>
      <c r="R808" s="1">
        <f t="shared" si="103"/>
        <v>7</v>
      </c>
      <c r="S808" s="1">
        <f t="shared" si="104"/>
        <v>1</v>
      </c>
      <c r="T808" s="1">
        <f>COUNTIF(【編集不可】祝日一覧!$B$1:$B$23,$E808)</f>
        <v>0</v>
      </c>
      <c r="U808" s="1">
        <f>COUNTIF(【編集不可】祝日一覧!$B$1:$B$23,$Q808)</f>
        <v>0</v>
      </c>
      <c r="V808" s="1" t="str">
        <f ca="1">$B808&amp;"-"&amp;COUNTIF($B$13:INDIRECT("B"&amp;12+A808),B808)</f>
        <v>-0</v>
      </c>
    </row>
    <row r="809" spans="1:22" ht="21.95" customHeight="1" x14ac:dyDescent="0.25">
      <c r="A809" s="4">
        <v>797</v>
      </c>
      <c r="B809" s="9"/>
      <c r="C809" s="23"/>
      <c r="D809" s="12"/>
      <c r="E809" s="12"/>
      <c r="F809" s="3"/>
      <c r="G809" s="5" t="s">
        <v>38</v>
      </c>
      <c r="H809" s="21" t="str">
        <f t="shared" si="98"/>
        <v/>
      </c>
      <c r="I809" s="21" t="str">
        <f t="shared" si="100"/>
        <v/>
      </c>
      <c r="J809" s="21" t="s">
        <v>39</v>
      </c>
      <c r="K809" s="24"/>
      <c r="L809" s="21" t="str">
        <f t="shared" si="99"/>
        <v/>
      </c>
      <c r="M809" s="24"/>
      <c r="N809" s="24"/>
      <c r="O809" s="21" t="str">
        <f t="shared" si="97"/>
        <v/>
      </c>
      <c r="P809" s="21" t="str">
        <f t="shared" si="101"/>
        <v/>
      </c>
      <c r="Q809" s="18">
        <f t="shared" si="102"/>
        <v>1</v>
      </c>
      <c r="R809" s="1">
        <f t="shared" si="103"/>
        <v>7</v>
      </c>
      <c r="S809" s="1">
        <f t="shared" si="104"/>
        <v>1</v>
      </c>
      <c r="T809" s="1">
        <f>COUNTIF(【編集不可】祝日一覧!$B$1:$B$23,$E809)</f>
        <v>0</v>
      </c>
      <c r="U809" s="1">
        <f>COUNTIF(【編集不可】祝日一覧!$B$1:$B$23,$Q809)</f>
        <v>0</v>
      </c>
      <c r="V809" s="1" t="str">
        <f ca="1">$B809&amp;"-"&amp;COUNTIF($B$13:INDIRECT("B"&amp;12+A809),B809)</f>
        <v>-0</v>
      </c>
    </row>
    <row r="810" spans="1:22" ht="21.95" customHeight="1" x14ac:dyDescent="0.25">
      <c r="A810" s="4">
        <v>798</v>
      </c>
      <c r="B810" s="9"/>
      <c r="C810" s="23"/>
      <c r="D810" s="12"/>
      <c r="E810" s="12"/>
      <c r="F810" s="3"/>
      <c r="G810" s="5" t="s">
        <v>38</v>
      </c>
      <c r="H810" s="21" t="str">
        <f t="shared" si="98"/>
        <v/>
      </c>
      <c r="I810" s="21" t="str">
        <f t="shared" si="100"/>
        <v/>
      </c>
      <c r="J810" s="21" t="s">
        <v>39</v>
      </c>
      <c r="K810" s="24"/>
      <c r="L810" s="21" t="str">
        <f t="shared" si="99"/>
        <v/>
      </c>
      <c r="M810" s="24"/>
      <c r="N810" s="24"/>
      <c r="O810" s="21" t="str">
        <f t="shared" si="97"/>
        <v/>
      </c>
      <c r="P810" s="21" t="str">
        <f t="shared" si="101"/>
        <v/>
      </c>
      <c r="Q810" s="18">
        <f t="shared" si="102"/>
        <v>1</v>
      </c>
      <c r="R810" s="1">
        <f t="shared" si="103"/>
        <v>7</v>
      </c>
      <c r="S810" s="1">
        <f t="shared" si="104"/>
        <v>1</v>
      </c>
      <c r="T810" s="1">
        <f>COUNTIF(【編集不可】祝日一覧!$B$1:$B$23,$E810)</f>
        <v>0</v>
      </c>
      <c r="U810" s="1">
        <f>COUNTIF(【編集不可】祝日一覧!$B$1:$B$23,$Q810)</f>
        <v>0</v>
      </c>
      <c r="V810" s="1" t="str">
        <f ca="1">$B810&amp;"-"&amp;COUNTIF($B$13:INDIRECT("B"&amp;12+A810),B810)</f>
        <v>-0</v>
      </c>
    </row>
    <row r="811" spans="1:22" ht="21.95" customHeight="1" x14ac:dyDescent="0.25">
      <c r="A811" s="4">
        <v>799</v>
      </c>
      <c r="B811" s="9"/>
      <c r="C811" s="23"/>
      <c r="D811" s="12"/>
      <c r="E811" s="12"/>
      <c r="F811" s="3"/>
      <c r="G811" s="5" t="s">
        <v>38</v>
      </c>
      <c r="H811" s="21" t="str">
        <f t="shared" si="98"/>
        <v/>
      </c>
      <c r="I811" s="21" t="str">
        <f t="shared" si="100"/>
        <v/>
      </c>
      <c r="J811" s="21" t="s">
        <v>39</v>
      </c>
      <c r="K811" s="24"/>
      <c r="L811" s="21" t="str">
        <f t="shared" si="99"/>
        <v/>
      </c>
      <c r="M811" s="24"/>
      <c r="N811" s="24"/>
      <c r="O811" s="21" t="str">
        <f t="shared" si="97"/>
        <v/>
      </c>
      <c r="P811" s="21" t="str">
        <f t="shared" si="101"/>
        <v/>
      </c>
      <c r="Q811" s="18">
        <f t="shared" si="102"/>
        <v>1</v>
      </c>
      <c r="R811" s="1">
        <f t="shared" si="103"/>
        <v>7</v>
      </c>
      <c r="S811" s="1">
        <f t="shared" si="104"/>
        <v>1</v>
      </c>
      <c r="T811" s="1">
        <f>COUNTIF(【編集不可】祝日一覧!$B$1:$B$23,$E811)</f>
        <v>0</v>
      </c>
      <c r="U811" s="1">
        <f>COUNTIF(【編集不可】祝日一覧!$B$1:$B$23,$Q811)</f>
        <v>0</v>
      </c>
      <c r="V811" s="1" t="str">
        <f ca="1">$B811&amp;"-"&amp;COUNTIF($B$13:INDIRECT("B"&amp;12+A811),B811)</f>
        <v>-0</v>
      </c>
    </row>
    <row r="812" spans="1:22" ht="21.95" customHeight="1" x14ac:dyDescent="0.25">
      <c r="A812" s="4">
        <v>800</v>
      </c>
      <c r="B812" s="9"/>
      <c r="C812" s="23"/>
      <c r="D812" s="12"/>
      <c r="E812" s="12"/>
      <c r="F812" s="3"/>
      <c r="G812" s="5" t="s">
        <v>38</v>
      </c>
      <c r="H812" s="21" t="str">
        <f t="shared" si="98"/>
        <v/>
      </c>
      <c r="I812" s="21" t="str">
        <f t="shared" si="100"/>
        <v/>
      </c>
      <c r="J812" s="21" t="s">
        <v>39</v>
      </c>
      <c r="K812" s="24"/>
      <c r="L812" s="21" t="str">
        <f t="shared" si="99"/>
        <v/>
      </c>
      <c r="M812" s="24"/>
      <c r="N812" s="24"/>
      <c r="O812" s="21" t="str">
        <f t="shared" si="97"/>
        <v/>
      </c>
      <c r="P812" s="21" t="str">
        <f t="shared" si="101"/>
        <v/>
      </c>
      <c r="Q812" s="18">
        <f t="shared" si="102"/>
        <v>1</v>
      </c>
      <c r="R812" s="1">
        <f t="shared" si="103"/>
        <v>7</v>
      </c>
      <c r="S812" s="1">
        <f t="shared" si="104"/>
        <v>1</v>
      </c>
      <c r="T812" s="1">
        <f>COUNTIF(【編集不可】祝日一覧!$B$1:$B$23,$E812)</f>
        <v>0</v>
      </c>
      <c r="U812" s="1">
        <f>COUNTIF(【編集不可】祝日一覧!$B$1:$B$23,$Q812)</f>
        <v>0</v>
      </c>
      <c r="V812" s="1" t="str">
        <f ca="1">$B812&amp;"-"&amp;COUNTIF($B$13:INDIRECT("B"&amp;12+A812),B812)</f>
        <v>-0</v>
      </c>
    </row>
    <row r="813" spans="1:22" ht="21.95" customHeight="1" x14ac:dyDescent="0.25">
      <c r="A813" s="4">
        <v>801</v>
      </c>
      <c r="B813" s="9"/>
      <c r="C813" s="23"/>
      <c r="D813" s="12"/>
      <c r="E813" s="12"/>
      <c r="F813" s="3"/>
      <c r="G813" s="5" t="s">
        <v>38</v>
      </c>
      <c r="H813" s="21" t="str">
        <f t="shared" si="98"/>
        <v/>
      </c>
      <c r="I813" s="21" t="str">
        <f t="shared" si="100"/>
        <v/>
      </c>
      <c r="J813" s="21" t="s">
        <v>39</v>
      </c>
      <c r="K813" s="24"/>
      <c r="L813" s="21" t="str">
        <f t="shared" si="99"/>
        <v/>
      </c>
      <c r="M813" s="24"/>
      <c r="N813" s="24"/>
      <c r="O813" s="21" t="str">
        <f t="shared" si="97"/>
        <v/>
      </c>
      <c r="P813" s="21" t="str">
        <f t="shared" si="101"/>
        <v/>
      </c>
      <c r="Q813" s="18">
        <f t="shared" si="102"/>
        <v>1</v>
      </c>
      <c r="R813" s="1">
        <f t="shared" si="103"/>
        <v>7</v>
      </c>
      <c r="S813" s="1">
        <f t="shared" si="104"/>
        <v>1</v>
      </c>
      <c r="T813" s="1">
        <f>COUNTIF(【編集不可】祝日一覧!$B$1:$B$23,$E813)</f>
        <v>0</v>
      </c>
      <c r="U813" s="1">
        <f>COUNTIF(【編集不可】祝日一覧!$B$1:$B$23,$Q813)</f>
        <v>0</v>
      </c>
      <c r="V813" s="1" t="str">
        <f ca="1">$B813&amp;"-"&amp;COUNTIF($B$13:INDIRECT("B"&amp;12+A813),B813)</f>
        <v>-0</v>
      </c>
    </row>
    <row r="814" spans="1:22" ht="21.95" customHeight="1" x14ac:dyDescent="0.25">
      <c r="A814" s="4">
        <v>802</v>
      </c>
      <c r="B814" s="9"/>
      <c r="C814" s="23"/>
      <c r="D814" s="12"/>
      <c r="E814" s="12"/>
      <c r="F814" s="3"/>
      <c r="G814" s="5" t="s">
        <v>38</v>
      </c>
      <c r="H814" s="21" t="str">
        <f t="shared" si="98"/>
        <v/>
      </c>
      <c r="I814" s="21" t="str">
        <f t="shared" si="100"/>
        <v/>
      </c>
      <c r="J814" s="21" t="s">
        <v>39</v>
      </c>
      <c r="K814" s="24"/>
      <c r="L814" s="21" t="str">
        <f t="shared" si="99"/>
        <v/>
      </c>
      <c r="M814" s="24"/>
      <c r="N814" s="24"/>
      <c r="O814" s="21" t="str">
        <f t="shared" si="97"/>
        <v/>
      </c>
      <c r="P814" s="21" t="str">
        <f t="shared" si="101"/>
        <v/>
      </c>
      <c r="Q814" s="18">
        <f t="shared" si="102"/>
        <v>1</v>
      </c>
      <c r="R814" s="1">
        <f t="shared" si="103"/>
        <v>7</v>
      </c>
      <c r="S814" s="1">
        <f t="shared" si="104"/>
        <v>1</v>
      </c>
      <c r="T814" s="1">
        <f>COUNTIF(【編集不可】祝日一覧!$B$1:$B$23,$E814)</f>
        <v>0</v>
      </c>
      <c r="U814" s="1">
        <f>COUNTIF(【編集不可】祝日一覧!$B$1:$B$23,$Q814)</f>
        <v>0</v>
      </c>
      <c r="V814" s="1" t="str">
        <f ca="1">$B814&amp;"-"&amp;COUNTIF($B$13:INDIRECT("B"&amp;12+A814),B814)</f>
        <v>-0</v>
      </c>
    </row>
    <row r="815" spans="1:22" ht="21.95" customHeight="1" x14ac:dyDescent="0.25">
      <c r="A815" s="4">
        <v>803</v>
      </c>
      <c r="B815" s="9"/>
      <c r="C815" s="23"/>
      <c r="D815" s="12"/>
      <c r="E815" s="12"/>
      <c r="F815" s="3"/>
      <c r="G815" s="5" t="s">
        <v>38</v>
      </c>
      <c r="H815" s="21" t="str">
        <f t="shared" si="98"/>
        <v/>
      </c>
      <c r="I815" s="21" t="str">
        <f t="shared" si="100"/>
        <v/>
      </c>
      <c r="J815" s="21" t="s">
        <v>39</v>
      </c>
      <c r="K815" s="24"/>
      <c r="L815" s="21" t="str">
        <f t="shared" si="99"/>
        <v/>
      </c>
      <c r="M815" s="24"/>
      <c r="N815" s="24"/>
      <c r="O815" s="21" t="str">
        <f t="shared" si="97"/>
        <v/>
      </c>
      <c r="P815" s="21" t="str">
        <f t="shared" si="101"/>
        <v/>
      </c>
      <c r="Q815" s="18">
        <f t="shared" si="102"/>
        <v>1</v>
      </c>
      <c r="R815" s="1">
        <f t="shared" si="103"/>
        <v>7</v>
      </c>
      <c r="S815" s="1">
        <f t="shared" si="104"/>
        <v>1</v>
      </c>
      <c r="T815" s="1">
        <f>COUNTIF(【編集不可】祝日一覧!$B$1:$B$23,$E815)</f>
        <v>0</v>
      </c>
      <c r="U815" s="1">
        <f>COUNTIF(【編集不可】祝日一覧!$B$1:$B$23,$Q815)</f>
        <v>0</v>
      </c>
      <c r="V815" s="1" t="str">
        <f ca="1">$B815&amp;"-"&amp;COUNTIF($B$13:INDIRECT("B"&amp;12+A815),B815)</f>
        <v>-0</v>
      </c>
    </row>
    <row r="816" spans="1:22" ht="21.95" customHeight="1" x14ac:dyDescent="0.25">
      <c r="A816" s="4">
        <v>804</v>
      </c>
      <c r="B816" s="9"/>
      <c r="C816" s="23"/>
      <c r="D816" s="12"/>
      <c r="E816" s="12"/>
      <c r="F816" s="3"/>
      <c r="G816" s="5" t="s">
        <v>38</v>
      </c>
      <c r="H816" s="21" t="str">
        <f t="shared" si="98"/>
        <v/>
      </c>
      <c r="I816" s="21" t="str">
        <f t="shared" si="100"/>
        <v/>
      </c>
      <c r="J816" s="21" t="s">
        <v>39</v>
      </c>
      <c r="K816" s="24"/>
      <c r="L816" s="21" t="str">
        <f t="shared" si="99"/>
        <v/>
      </c>
      <c r="M816" s="24"/>
      <c r="N816" s="24"/>
      <c r="O816" s="21" t="str">
        <f t="shared" si="97"/>
        <v/>
      </c>
      <c r="P816" s="21" t="str">
        <f t="shared" si="101"/>
        <v/>
      </c>
      <c r="Q816" s="18">
        <f t="shared" si="102"/>
        <v>1</v>
      </c>
      <c r="R816" s="1">
        <f t="shared" si="103"/>
        <v>7</v>
      </c>
      <c r="S816" s="1">
        <f t="shared" si="104"/>
        <v>1</v>
      </c>
      <c r="T816" s="1">
        <f>COUNTIF(【編集不可】祝日一覧!$B$1:$B$23,$E816)</f>
        <v>0</v>
      </c>
      <c r="U816" s="1">
        <f>COUNTIF(【編集不可】祝日一覧!$B$1:$B$23,$Q816)</f>
        <v>0</v>
      </c>
      <c r="V816" s="1" t="str">
        <f ca="1">$B816&amp;"-"&amp;COUNTIF($B$13:INDIRECT("B"&amp;12+A816),B816)</f>
        <v>-0</v>
      </c>
    </row>
    <row r="817" spans="1:22" ht="21.95" customHeight="1" x14ac:dyDescent="0.25">
      <c r="A817" s="4">
        <v>805</v>
      </c>
      <c r="B817" s="9"/>
      <c r="C817" s="23"/>
      <c r="D817" s="12"/>
      <c r="E817" s="12"/>
      <c r="F817" s="3"/>
      <c r="G817" s="5" t="s">
        <v>38</v>
      </c>
      <c r="H817" s="21" t="str">
        <f t="shared" si="98"/>
        <v/>
      </c>
      <c r="I817" s="21" t="str">
        <f t="shared" si="100"/>
        <v/>
      </c>
      <c r="J817" s="21" t="s">
        <v>39</v>
      </c>
      <c r="K817" s="24"/>
      <c r="L817" s="21" t="str">
        <f t="shared" si="99"/>
        <v/>
      </c>
      <c r="M817" s="24"/>
      <c r="N817" s="24"/>
      <c r="O817" s="21" t="str">
        <f t="shared" si="97"/>
        <v/>
      </c>
      <c r="P817" s="21" t="str">
        <f t="shared" si="101"/>
        <v/>
      </c>
      <c r="Q817" s="18">
        <f t="shared" si="102"/>
        <v>1</v>
      </c>
      <c r="R817" s="1">
        <f t="shared" si="103"/>
        <v>7</v>
      </c>
      <c r="S817" s="1">
        <f t="shared" si="104"/>
        <v>1</v>
      </c>
      <c r="T817" s="1">
        <f>COUNTIF(【編集不可】祝日一覧!$B$1:$B$23,$E817)</f>
        <v>0</v>
      </c>
      <c r="U817" s="1">
        <f>COUNTIF(【編集不可】祝日一覧!$B$1:$B$23,$Q817)</f>
        <v>0</v>
      </c>
      <c r="V817" s="1" t="str">
        <f ca="1">$B817&amp;"-"&amp;COUNTIF($B$13:INDIRECT("B"&amp;12+A817),B817)</f>
        <v>-0</v>
      </c>
    </row>
    <row r="818" spans="1:22" ht="21.95" customHeight="1" x14ac:dyDescent="0.25">
      <c r="A818" s="4">
        <v>806</v>
      </c>
      <c r="B818" s="9"/>
      <c r="C818" s="23"/>
      <c r="D818" s="12"/>
      <c r="E818" s="12"/>
      <c r="F818" s="3"/>
      <c r="G818" s="5" t="s">
        <v>38</v>
      </c>
      <c r="H818" s="21" t="str">
        <f t="shared" si="98"/>
        <v/>
      </c>
      <c r="I818" s="21" t="str">
        <f t="shared" si="100"/>
        <v/>
      </c>
      <c r="J818" s="21" t="s">
        <v>39</v>
      </c>
      <c r="K818" s="24"/>
      <c r="L818" s="21" t="str">
        <f t="shared" si="99"/>
        <v/>
      </c>
      <c r="M818" s="24"/>
      <c r="N818" s="24"/>
      <c r="O818" s="21" t="str">
        <f t="shared" si="97"/>
        <v/>
      </c>
      <c r="P818" s="21" t="str">
        <f t="shared" si="101"/>
        <v/>
      </c>
      <c r="Q818" s="18">
        <f t="shared" si="102"/>
        <v>1</v>
      </c>
      <c r="R818" s="1">
        <f t="shared" si="103"/>
        <v>7</v>
      </c>
      <c r="S818" s="1">
        <f t="shared" si="104"/>
        <v>1</v>
      </c>
      <c r="T818" s="1">
        <f>COUNTIF(【編集不可】祝日一覧!$B$1:$B$23,$E818)</f>
        <v>0</v>
      </c>
      <c r="U818" s="1">
        <f>COUNTIF(【編集不可】祝日一覧!$B$1:$B$23,$Q818)</f>
        <v>0</v>
      </c>
      <c r="V818" s="1" t="str">
        <f ca="1">$B818&amp;"-"&amp;COUNTIF($B$13:INDIRECT("B"&amp;12+A818),B818)</f>
        <v>-0</v>
      </c>
    </row>
    <row r="819" spans="1:22" ht="21.95" customHeight="1" x14ac:dyDescent="0.25">
      <c r="A819" s="4">
        <v>807</v>
      </c>
      <c r="B819" s="9"/>
      <c r="C819" s="23"/>
      <c r="D819" s="12"/>
      <c r="E819" s="12"/>
      <c r="F819" s="3"/>
      <c r="G819" s="5" t="s">
        <v>38</v>
      </c>
      <c r="H819" s="21" t="str">
        <f t="shared" si="98"/>
        <v/>
      </c>
      <c r="I819" s="21" t="str">
        <f t="shared" si="100"/>
        <v/>
      </c>
      <c r="J819" s="21" t="s">
        <v>39</v>
      </c>
      <c r="K819" s="24"/>
      <c r="L819" s="21" t="str">
        <f t="shared" si="99"/>
        <v/>
      </c>
      <c r="M819" s="24"/>
      <c r="N819" s="24"/>
      <c r="O819" s="21" t="str">
        <f t="shared" si="97"/>
        <v/>
      </c>
      <c r="P819" s="21" t="str">
        <f t="shared" si="101"/>
        <v/>
      </c>
      <c r="Q819" s="18">
        <f t="shared" si="102"/>
        <v>1</v>
      </c>
      <c r="R819" s="1">
        <f t="shared" si="103"/>
        <v>7</v>
      </c>
      <c r="S819" s="1">
        <f t="shared" si="104"/>
        <v>1</v>
      </c>
      <c r="T819" s="1">
        <f>COUNTIF(【編集不可】祝日一覧!$B$1:$B$23,$E819)</f>
        <v>0</v>
      </c>
      <c r="U819" s="1">
        <f>COUNTIF(【編集不可】祝日一覧!$B$1:$B$23,$Q819)</f>
        <v>0</v>
      </c>
      <c r="V819" s="1" t="str">
        <f ca="1">$B819&amp;"-"&amp;COUNTIF($B$13:INDIRECT("B"&amp;12+A819),B819)</f>
        <v>-0</v>
      </c>
    </row>
    <row r="820" spans="1:22" ht="21.95" customHeight="1" x14ac:dyDescent="0.25">
      <c r="A820" s="4">
        <v>808</v>
      </c>
      <c r="B820" s="9"/>
      <c r="C820" s="23"/>
      <c r="D820" s="12"/>
      <c r="E820" s="12"/>
      <c r="F820" s="3"/>
      <c r="G820" s="5" t="s">
        <v>38</v>
      </c>
      <c r="H820" s="21" t="str">
        <f t="shared" si="98"/>
        <v/>
      </c>
      <c r="I820" s="21" t="str">
        <f t="shared" si="100"/>
        <v/>
      </c>
      <c r="J820" s="21" t="s">
        <v>39</v>
      </c>
      <c r="K820" s="24"/>
      <c r="L820" s="21" t="str">
        <f t="shared" si="99"/>
        <v/>
      </c>
      <c r="M820" s="24"/>
      <c r="N820" s="24"/>
      <c r="O820" s="21" t="str">
        <f t="shared" si="97"/>
        <v/>
      </c>
      <c r="P820" s="21" t="str">
        <f t="shared" si="101"/>
        <v/>
      </c>
      <c r="Q820" s="18">
        <f t="shared" si="102"/>
        <v>1</v>
      </c>
      <c r="R820" s="1">
        <f t="shared" si="103"/>
        <v>7</v>
      </c>
      <c r="S820" s="1">
        <f t="shared" si="104"/>
        <v>1</v>
      </c>
      <c r="T820" s="1">
        <f>COUNTIF(【編集不可】祝日一覧!$B$1:$B$23,$E820)</f>
        <v>0</v>
      </c>
      <c r="U820" s="1">
        <f>COUNTIF(【編集不可】祝日一覧!$B$1:$B$23,$Q820)</f>
        <v>0</v>
      </c>
      <c r="V820" s="1" t="str">
        <f ca="1">$B820&amp;"-"&amp;COUNTIF($B$13:INDIRECT("B"&amp;12+A820),B820)</f>
        <v>-0</v>
      </c>
    </row>
    <row r="821" spans="1:22" ht="21.95" customHeight="1" x14ac:dyDescent="0.25">
      <c r="A821" s="4">
        <v>809</v>
      </c>
      <c r="B821" s="9"/>
      <c r="C821" s="23"/>
      <c r="D821" s="12"/>
      <c r="E821" s="12"/>
      <c r="F821" s="3"/>
      <c r="G821" s="5" t="s">
        <v>38</v>
      </c>
      <c r="H821" s="21" t="str">
        <f t="shared" si="98"/>
        <v/>
      </c>
      <c r="I821" s="21" t="str">
        <f t="shared" si="100"/>
        <v/>
      </c>
      <c r="J821" s="21" t="s">
        <v>39</v>
      </c>
      <c r="K821" s="24"/>
      <c r="L821" s="21" t="str">
        <f t="shared" si="99"/>
        <v/>
      </c>
      <c r="M821" s="24"/>
      <c r="N821" s="24"/>
      <c r="O821" s="21" t="str">
        <f t="shared" si="97"/>
        <v/>
      </c>
      <c r="P821" s="21" t="str">
        <f t="shared" si="101"/>
        <v/>
      </c>
      <c r="Q821" s="18">
        <f t="shared" si="102"/>
        <v>1</v>
      </c>
      <c r="R821" s="1">
        <f t="shared" si="103"/>
        <v>7</v>
      </c>
      <c r="S821" s="1">
        <f t="shared" si="104"/>
        <v>1</v>
      </c>
      <c r="T821" s="1">
        <f>COUNTIF(【編集不可】祝日一覧!$B$1:$B$23,$E821)</f>
        <v>0</v>
      </c>
      <c r="U821" s="1">
        <f>COUNTIF(【編集不可】祝日一覧!$B$1:$B$23,$Q821)</f>
        <v>0</v>
      </c>
      <c r="V821" s="1" t="str">
        <f ca="1">$B821&amp;"-"&amp;COUNTIF($B$13:INDIRECT("B"&amp;12+A821),B821)</f>
        <v>-0</v>
      </c>
    </row>
    <row r="822" spans="1:22" ht="21.95" customHeight="1" x14ac:dyDescent="0.25">
      <c r="A822" s="4">
        <v>810</v>
      </c>
      <c r="B822" s="9"/>
      <c r="C822" s="23"/>
      <c r="D822" s="12"/>
      <c r="E822" s="12"/>
      <c r="F822" s="3"/>
      <c r="G822" s="5" t="s">
        <v>38</v>
      </c>
      <c r="H822" s="21" t="str">
        <f t="shared" si="98"/>
        <v/>
      </c>
      <c r="I822" s="21" t="str">
        <f t="shared" si="100"/>
        <v/>
      </c>
      <c r="J822" s="21" t="s">
        <v>39</v>
      </c>
      <c r="K822" s="24"/>
      <c r="L822" s="21" t="str">
        <f t="shared" si="99"/>
        <v/>
      </c>
      <c r="M822" s="24"/>
      <c r="N822" s="24"/>
      <c r="O822" s="21" t="str">
        <f t="shared" si="97"/>
        <v/>
      </c>
      <c r="P822" s="21" t="str">
        <f t="shared" si="101"/>
        <v/>
      </c>
      <c r="Q822" s="18">
        <f t="shared" si="102"/>
        <v>1</v>
      </c>
      <c r="R822" s="1">
        <f t="shared" si="103"/>
        <v>7</v>
      </c>
      <c r="S822" s="1">
        <f t="shared" si="104"/>
        <v>1</v>
      </c>
      <c r="T822" s="1">
        <f>COUNTIF(【編集不可】祝日一覧!$B$1:$B$23,$E822)</f>
        <v>0</v>
      </c>
      <c r="U822" s="1">
        <f>COUNTIF(【編集不可】祝日一覧!$B$1:$B$23,$Q822)</f>
        <v>0</v>
      </c>
      <c r="V822" s="1" t="str">
        <f ca="1">$B822&amp;"-"&amp;COUNTIF($B$13:INDIRECT("B"&amp;12+A822),B822)</f>
        <v>-0</v>
      </c>
    </row>
    <row r="823" spans="1:22" ht="21.95" customHeight="1" x14ac:dyDescent="0.25">
      <c r="A823" s="4">
        <v>811</v>
      </c>
      <c r="B823" s="9"/>
      <c r="C823" s="23"/>
      <c r="D823" s="12"/>
      <c r="E823" s="12"/>
      <c r="F823" s="3"/>
      <c r="G823" s="5" t="s">
        <v>38</v>
      </c>
      <c r="H823" s="21" t="str">
        <f t="shared" si="98"/>
        <v/>
      </c>
      <c r="I823" s="21" t="str">
        <f t="shared" si="100"/>
        <v/>
      </c>
      <c r="J823" s="21" t="s">
        <v>39</v>
      </c>
      <c r="K823" s="24"/>
      <c r="L823" s="21" t="str">
        <f t="shared" si="99"/>
        <v/>
      </c>
      <c r="M823" s="24"/>
      <c r="N823" s="24"/>
      <c r="O823" s="21" t="str">
        <f t="shared" si="97"/>
        <v/>
      </c>
      <c r="P823" s="21" t="str">
        <f t="shared" si="101"/>
        <v/>
      </c>
      <c r="Q823" s="18">
        <f t="shared" si="102"/>
        <v>1</v>
      </c>
      <c r="R823" s="1">
        <f t="shared" si="103"/>
        <v>7</v>
      </c>
      <c r="S823" s="1">
        <f t="shared" si="104"/>
        <v>1</v>
      </c>
      <c r="T823" s="1">
        <f>COUNTIF(【編集不可】祝日一覧!$B$1:$B$23,$E823)</f>
        <v>0</v>
      </c>
      <c r="U823" s="1">
        <f>COUNTIF(【編集不可】祝日一覧!$B$1:$B$23,$Q823)</f>
        <v>0</v>
      </c>
      <c r="V823" s="1" t="str">
        <f ca="1">$B823&amp;"-"&amp;COUNTIF($B$13:INDIRECT("B"&amp;12+A823),B823)</f>
        <v>-0</v>
      </c>
    </row>
    <row r="824" spans="1:22" ht="21.95" customHeight="1" x14ac:dyDescent="0.25">
      <c r="A824" s="4">
        <v>812</v>
      </c>
      <c r="B824" s="9"/>
      <c r="C824" s="23"/>
      <c r="D824" s="12"/>
      <c r="E824" s="12"/>
      <c r="F824" s="3"/>
      <c r="G824" s="5" t="s">
        <v>38</v>
      </c>
      <c r="H824" s="21" t="str">
        <f t="shared" si="98"/>
        <v/>
      </c>
      <c r="I824" s="21" t="str">
        <f t="shared" si="100"/>
        <v/>
      </c>
      <c r="J824" s="21" t="s">
        <v>39</v>
      </c>
      <c r="K824" s="24"/>
      <c r="L824" s="21" t="str">
        <f t="shared" si="99"/>
        <v/>
      </c>
      <c r="M824" s="24"/>
      <c r="N824" s="24"/>
      <c r="O824" s="21" t="str">
        <f t="shared" si="97"/>
        <v/>
      </c>
      <c r="P824" s="21" t="str">
        <f t="shared" si="101"/>
        <v/>
      </c>
      <c r="Q824" s="18">
        <f t="shared" si="102"/>
        <v>1</v>
      </c>
      <c r="R824" s="1">
        <f t="shared" si="103"/>
        <v>7</v>
      </c>
      <c r="S824" s="1">
        <f t="shared" si="104"/>
        <v>1</v>
      </c>
      <c r="T824" s="1">
        <f>COUNTIF(【編集不可】祝日一覧!$B$1:$B$23,$E824)</f>
        <v>0</v>
      </c>
      <c r="U824" s="1">
        <f>COUNTIF(【編集不可】祝日一覧!$B$1:$B$23,$Q824)</f>
        <v>0</v>
      </c>
      <c r="V824" s="1" t="str">
        <f ca="1">$B824&amp;"-"&amp;COUNTIF($B$13:INDIRECT("B"&amp;12+A824),B824)</f>
        <v>-0</v>
      </c>
    </row>
    <row r="825" spans="1:22" ht="21.95" customHeight="1" x14ac:dyDescent="0.25">
      <c r="A825" s="4">
        <v>813</v>
      </c>
      <c r="B825" s="9"/>
      <c r="C825" s="23"/>
      <c r="D825" s="12"/>
      <c r="E825" s="12"/>
      <c r="F825" s="3"/>
      <c r="G825" s="5" t="s">
        <v>38</v>
      </c>
      <c r="H825" s="21" t="str">
        <f t="shared" si="98"/>
        <v/>
      </c>
      <c r="I825" s="21" t="str">
        <f t="shared" si="100"/>
        <v/>
      </c>
      <c r="J825" s="21" t="s">
        <v>39</v>
      </c>
      <c r="K825" s="24"/>
      <c r="L825" s="21" t="str">
        <f t="shared" si="99"/>
        <v/>
      </c>
      <c r="M825" s="24"/>
      <c r="N825" s="24"/>
      <c r="O825" s="21" t="str">
        <f t="shared" si="97"/>
        <v/>
      </c>
      <c r="P825" s="21" t="str">
        <f t="shared" si="101"/>
        <v/>
      </c>
      <c r="Q825" s="18">
        <f t="shared" si="102"/>
        <v>1</v>
      </c>
      <c r="R825" s="1">
        <f t="shared" si="103"/>
        <v>7</v>
      </c>
      <c r="S825" s="1">
        <f t="shared" si="104"/>
        <v>1</v>
      </c>
      <c r="T825" s="1">
        <f>COUNTIF(【編集不可】祝日一覧!$B$1:$B$23,$E825)</f>
        <v>0</v>
      </c>
      <c r="U825" s="1">
        <f>COUNTIF(【編集不可】祝日一覧!$B$1:$B$23,$Q825)</f>
        <v>0</v>
      </c>
      <c r="V825" s="1" t="str">
        <f ca="1">$B825&amp;"-"&amp;COUNTIF($B$13:INDIRECT("B"&amp;12+A825),B825)</f>
        <v>-0</v>
      </c>
    </row>
    <row r="826" spans="1:22" ht="21.95" customHeight="1" x14ac:dyDescent="0.25">
      <c r="A826" s="4">
        <v>814</v>
      </c>
      <c r="B826" s="9"/>
      <c r="C826" s="23"/>
      <c r="D826" s="12"/>
      <c r="E826" s="12"/>
      <c r="F826" s="3"/>
      <c r="G826" s="5" t="s">
        <v>38</v>
      </c>
      <c r="H826" s="21" t="str">
        <f t="shared" si="98"/>
        <v/>
      </c>
      <c r="I826" s="21" t="str">
        <f t="shared" si="100"/>
        <v/>
      </c>
      <c r="J826" s="21" t="s">
        <v>39</v>
      </c>
      <c r="K826" s="24"/>
      <c r="L826" s="21" t="str">
        <f t="shared" si="99"/>
        <v/>
      </c>
      <c r="M826" s="24"/>
      <c r="N826" s="24"/>
      <c r="O826" s="21" t="str">
        <f t="shared" si="97"/>
        <v/>
      </c>
      <c r="P826" s="21" t="str">
        <f t="shared" si="101"/>
        <v/>
      </c>
      <c r="Q826" s="18">
        <f t="shared" si="102"/>
        <v>1</v>
      </c>
      <c r="R826" s="1">
        <f t="shared" si="103"/>
        <v>7</v>
      </c>
      <c r="S826" s="1">
        <f t="shared" si="104"/>
        <v>1</v>
      </c>
      <c r="T826" s="1">
        <f>COUNTIF(【編集不可】祝日一覧!$B$1:$B$23,$E826)</f>
        <v>0</v>
      </c>
      <c r="U826" s="1">
        <f>COUNTIF(【編集不可】祝日一覧!$B$1:$B$23,$Q826)</f>
        <v>0</v>
      </c>
      <c r="V826" s="1" t="str">
        <f ca="1">$B826&amp;"-"&amp;COUNTIF($B$13:INDIRECT("B"&amp;12+A826),B826)</f>
        <v>-0</v>
      </c>
    </row>
    <row r="827" spans="1:22" ht="21.95" customHeight="1" x14ac:dyDescent="0.25">
      <c r="A827" s="4">
        <v>815</v>
      </c>
      <c r="B827" s="9"/>
      <c r="C827" s="23"/>
      <c r="D827" s="12"/>
      <c r="E827" s="12"/>
      <c r="F827" s="3"/>
      <c r="G827" s="5" t="s">
        <v>38</v>
      </c>
      <c r="H827" s="21" t="str">
        <f t="shared" si="98"/>
        <v/>
      </c>
      <c r="I827" s="21" t="str">
        <f t="shared" si="100"/>
        <v/>
      </c>
      <c r="J827" s="21" t="s">
        <v>39</v>
      </c>
      <c r="K827" s="24"/>
      <c r="L827" s="21" t="str">
        <f t="shared" si="99"/>
        <v/>
      </c>
      <c r="M827" s="24"/>
      <c r="N827" s="24"/>
      <c r="O827" s="21" t="str">
        <f t="shared" si="97"/>
        <v/>
      </c>
      <c r="P827" s="21" t="str">
        <f t="shared" si="101"/>
        <v/>
      </c>
      <c r="Q827" s="18">
        <f t="shared" si="102"/>
        <v>1</v>
      </c>
      <c r="R827" s="1">
        <f t="shared" si="103"/>
        <v>7</v>
      </c>
      <c r="S827" s="1">
        <f t="shared" si="104"/>
        <v>1</v>
      </c>
      <c r="T827" s="1">
        <f>COUNTIF(【編集不可】祝日一覧!$B$1:$B$23,$E827)</f>
        <v>0</v>
      </c>
      <c r="U827" s="1">
        <f>COUNTIF(【編集不可】祝日一覧!$B$1:$B$23,$Q827)</f>
        <v>0</v>
      </c>
      <c r="V827" s="1" t="str">
        <f ca="1">$B827&amp;"-"&amp;COUNTIF($B$13:INDIRECT("B"&amp;12+A827),B827)</f>
        <v>-0</v>
      </c>
    </row>
    <row r="828" spans="1:22" ht="21.95" customHeight="1" x14ac:dyDescent="0.25">
      <c r="A828" s="4">
        <v>816</v>
      </c>
      <c r="B828" s="9"/>
      <c r="C828" s="23"/>
      <c r="D828" s="12"/>
      <c r="E828" s="12"/>
      <c r="F828" s="3"/>
      <c r="G828" s="5" t="s">
        <v>38</v>
      </c>
      <c r="H828" s="21" t="str">
        <f t="shared" si="98"/>
        <v/>
      </c>
      <c r="I828" s="21" t="str">
        <f t="shared" si="100"/>
        <v/>
      </c>
      <c r="J828" s="21" t="s">
        <v>39</v>
      </c>
      <c r="K828" s="24"/>
      <c r="L828" s="21" t="str">
        <f t="shared" si="99"/>
        <v/>
      </c>
      <c r="M828" s="24"/>
      <c r="N828" s="24"/>
      <c r="O828" s="21" t="str">
        <f t="shared" si="97"/>
        <v/>
      </c>
      <c r="P828" s="21" t="str">
        <f t="shared" si="101"/>
        <v/>
      </c>
      <c r="Q828" s="18">
        <f t="shared" si="102"/>
        <v>1</v>
      </c>
      <c r="R828" s="1">
        <f t="shared" si="103"/>
        <v>7</v>
      </c>
      <c r="S828" s="1">
        <f t="shared" si="104"/>
        <v>1</v>
      </c>
      <c r="T828" s="1">
        <f>COUNTIF(【編集不可】祝日一覧!$B$1:$B$23,$E828)</f>
        <v>0</v>
      </c>
      <c r="U828" s="1">
        <f>COUNTIF(【編集不可】祝日一覧!$B$1:$B$23,$Q828)</f>
        <v>0</v>
      </c>
      <c r="V828" s="1" t="str">
        <f ca="1">$B828&amp;"-"&amp;COUNTIF($B$13:INDIRECT("B"&amp;12+A828),B828)</f>
        <v>-0</v>
      </c>
    </row>
    <row r="829" spans="1:22" ht="21.95" customHeight="1" x14ac:dyDescent="0.25">
      <c r="A829" s="4">
        <v>817</v>
      </c>
      <c r="B829" s="9"/>
      <c r="C829" s="23"/>
      <c r="D829" s="12"/>
      <c r="E829" s="12"/>
      <c r="F829" s="3"/>
      <c r="G829" s="5" t="s">
        <v>38</v>
      </c>
      <c r="H829" s="21" t="str">
        <f t="shared" si="98"/>
        <v/>
      </c>
      <c r="I829" s="21" t="str">
        <f t="shared" si="100"/>
        <v/>
      </c>
      <c r="J829" s="21" t="s">
        <v>39</v>
      </c>
      <c r="K829" s="24"/>
      <c r="L829" s="21" t="str">
        <f t="shared" si="99"/>
        <v/>
      </c>
      <c r="M829" s="24"/>
      <c r="N829" s="24"/>
      <c r="O829" s="21" t="str">
        <f t="shared" si="97"/>
        <v/>
      </c>
      <c r="P829" s="21" t="str">
        <f t="shared" si="101"/>
        <v/>
      </c>
      <c r="Q829" s="18">
        <f t="shared" si="102"/>
        <v>1</v>
      </c>
      <c r="R829" s="1">
        <f t="shared" si="103"/>
        <v>7</v>
      </c>
      <c r="S829" s="1">
        <f t="shared" si="104"/>
        <v>1</v>
      </c>
      <c r="T829" s="1">
        <f>COUNTIF(【編集不可】祝日一覧!$B$1:$B$23,$E829)</f>
        <v>0</v>
      </c>
      <c r="U829" s="1">
        <f>COUNTIF(【編集不可】祝日一覧!$B$1:$B$23,$Q829)</f>
        <v>0</v>
      </c>
      <c r="V829" s="1" t="str">
        <f ca="1">$B829&amp;"-"&amp;COUNTIF($B$13:INDIRECT("B"&amp;12+A829),B829)</f>
        <v>-0</v>
      </c>
    </row>
    <row r="830" spans="1:22" ht="21.95" customHeight="1" x14ac:dyDescent="0.25">
      <c r="A830" s="4">
        <v>818</v>
      </c>
      <c r="B830" s="9"/>
      <c r="C830" s="23"/>
      <c r="D830" s="12"/>
      <c r="E830" s="12"/>
      <c r="F830" s="3"/>
      <c r="G830" s="5" t="s">
        <v>38</v>
      </c>
      <c r="H830" s="21" t="str">
        <f t="shared" si="98"/>
        <v/>
      </c>
      <c r="I830" s="21" t="str">
        <f t="shared" si="100"/>
        <v/>
      </c>
      <c r="J830" s="21" t="s">
        <v>39</v>
      </c>
      <c r="K830" s="24"/>
      <c r="L830" s="21" t="str">
        <f t="shared" si="99"/>
        <v/>
      </c>
      <c r="M830" s="24"/>
      <c r="N830" s="24"/>
      <c r="O830" s="21" t="str">
        <f t="shared" si="97"/>
        <v/>
      </c>
      <c r="P830" s="21" t="str">
        <f t="shared" si="101"/>
        <v/>
      </c>
      <c r="Q830" s="18">
        <f t="shared" si="102"/>
        <v>1</v>
      </c>
      <c r="R830" s="1">
        <f t="shared" si="103"/>
        <v>7</v>
      </c>
      <c r="S830" s="1">
        <f t="shared" si="104"/>
        <v>1</v>
      </c>
      <c r="T830" s="1">
        <f>COUNTIF(【編集不可】祝日一覧!$B$1:$B$23,$E830)</f>
        <v>0</v>
      </c>
      <c r="U830" s="1">
        <f>COUNTIF(【編集不可】祝日一覧!$B$1:$B$23,$Q830)</f>
        <v>0</v>
      </c>
      <c r="V830" s="1" t="str">
        <f ca="1">$B830&amp;"-"&amp;COUNTIF($B$13:INDIRECT("B"&amp;12+A830),B830)</f>
        <v>-0</v>
      </c>
    </row>
    <row r="831" spans="1:22" ht="21.95" customHeight="1" x14ac:dyDescent="0.25">
      <c r="A831" s="4">
        <v>819</v>
      </c>
      <c r="B831" s="9"/>
      <c r="C831" s="23"/>
      <c r="D831" s="12"/>
      <c r="E831" s="12"/>
      <c r="F831" s="3"/>
      <c r="G831" s="5" t="s">
        <v>38</v>
      </c>
      <c r="H831" s="21" t="str">
        <f t="shared" si="98"/>
        <v/>
      </c>
      <c r="I831" s="21" t="str">
        <f t="shared" si="100"/>
        <v/>
      </c>
      <c r="J831" s="21" t="s">
        <v>39</v>
      </c>
      <c r="K831" s="24"/>
      <c r="L831" s="21" t="str">
        <f t="shared" si="99"/>
        <v/>
      </c>
      <c r="M831" s="24"/>
      <c r="N831" s="24"/>
      <c r="O831" s="21" t="str">
        <f t="shared" si="97"/>
        <v/>
      </c>
      <c r="P831" s="21" t="str">
        <f t="shared" si="101"/>
        <v/>
      </c>
      <c r="Q831" s="18">
        <f t="shared" si="102"/>
        <v>1</v>
      </c>
      <c r="R831" s="1">
        <f t="shared" si="103"/>
        <v>7</v>
      </c>
      <c r="S831" s="1">
        <f t="shared" si="104"/>
        <v>1</v>
      </c>
      <c r="T831" s="1">
        <f>COUNTIF(【編集不可】祝日一覧!$B$1:$B$23,$E831)</f>
        <v>0</v>
      </c>
      <c r="U831" s="1">
        <f>COUNTIF(【編集不可】祝日一覧!$B$1:$B$23,$Q831)</f>
        <v>0</v>
      </c>
      <c r="V831" s="1" t="str">
        <f ca="1">$B831&amp;"-"&amp;COUNTIF($B$13:INDIRECT("B"&amp;12+A831),B831)</f>
        <v>-0</v>
      </c>
    </row>
    <row r="832" spans="1:22" ht="21.95" customHeight="1" x14ac:dyDescent="0.25">
      <c r="A832" s="4">
        <v>820</v>
      </c>
      <c r="B832" s="9"/>
      <c r="C832" s="23"/>
      <c r="D832" s="12"/>
      <c r="E832" s="12"/>
      <c r="F832" s="3"/>
      <c r="G832" s="5" t="s">
        <v>38</v>
      </c>
      <c r="H832" s="21" t="str">
        <f t="shared" si="98"/>
        <v/>
      </c>
      <c r="I832" s="21" t="str">
        <f t="shared" si="100"/>
        <v/>
      </c>
      <c r="J832" s="21" t="s">
        <v>39</v>
      </c>
      <c r="K832" s="24"/>
      <c r="L832" s="21" t="str">
        <f t="shared" si="99"/>
        <v/>
      </c>
      <c r="M832" s="24"/>
      <c r="N832" s="24"/>
      <c r="O832" s="21" t="str">
        <f t="shared" si="97"/>
        <v/>
      </c>
      <c r="P832" s="21" t="str">
        <f t="shared" si="101"/>
        <v/>
      </c>
      <c r="Q832" s="18">
        <f t="shared" si="102"/>
        <v>1</v>
      </c>
      <c r="R832" s="1">
        <f t="shared" si="103"/>
        <v>7</v>
      </c>
      <c r="S832" s="1">
        <f t="shared" si="104"/>
        <v>1</v>
      </c>
      <c r="T832" s="1">
        <f>COUNTIF(【編集不可】祝日一覧!$B$1:$B$23,$E832)</f>
        <v>0</v>
      </c>
      <c r="U832" s="1">
        <f>COUNTIF(【編集不可】祝日一覧!$B$1:$B$23,$Q832)</f>
        <v>0</v>
      </c>
      <c r="V832" s="1" t="str">
        <f ca="1">$B832&amp;"-"&amp;COUNTIF($B$13:INDIRECT("B"&amp;12+A832),B832)</f>
        <v>-0</v>
      </c>
    </row>
    <row r="833" spans="1:22" ht="21.95" customHeight="1" x14ac:dyDescent="0.25">
      <c r="A833" s="4">
        <v>821</v>
      </c>
      <c r="B833" s="9"/>
      <c r="C833" s="23"/>
      <c r="D833" s="12"/>
      <c r="E833" s="12"/>
      <c r="F833" s="3"/>
      <c r="G833" s="5" t="s">
        <v>38</v>
      </c>
      <c r="H833" s="21" t="str">
        <f t="shared" si="98"/>
        <v/>
      </c>
      <c r="I833" s="21" t="str">
        <f t="shared" si="100"/>
        <v/>
      </c>
      <c r="J833" s="21" t="s">
        <v>39</v>
      </c>
      <c r="K833" s="24"/>
      <c r="L833" s="21" t="str">
        <f t="shared" si="99"/>
        <v/>
      </c>
      <c r="M833" s="24"/>
      <c r="N833" s="24"/>
      <c r="O833" s="21" t="str">
        <f t="shared" si="97"/>
        <v/>
      </c>
      <c r="P833" s="21" t="str">
        <f t="shared" si="101"/>
        <v/>
      </c>
      <c r="Q833" s="18">
        <f t="shared" si="102"/>
        <v>1</v>
      </c>
      <c r="R833" s="1">
        <f t="shared" si="103"/>
        <v>7</v>
      </c>
      <c r="S833" s="1">
        <f t="shared" si="104"/>
        <v>1</v>
      </c>
      <c r="T833" s="1">
        <f>COUNTIF(【編集不可】祝日一覧!$B$1:$B$23,$E833)</f>
        <v>0</v>
      </c>
      <c r="U833" s="1">
        <f>COUNTIF(【編集不可】祝日一覧!$B$1:$B$23,$Q833)</f>
        <v>0</v>
      </c>
      <c r="V833" s="1" t="str">
        <f ca="1">$B833&amp;"-"&amp;COUNTIF($B$13:INDIRECT("B"&amp;12+A833),B833)</f>
        <v>-0</v>
      </c>
    </row>
    <row r="834" spans="1:22" ht="21.95" customHeight="1" x14ac:dyDescent="0.25">
      <c r="A834" s="4">
        <v>822</v>
      </c>
      <c r="B834" s="9"/>
      <c r="C834" s="23"/>
      <c r="D834" s="12"/>
      <c r="E834" s="12"/>
      <c r="F834" s="3"/>
      <c r="G834" s="5" t="s">
        <v>38</v>
      </c>
      <c r="H834" s="21" t="str">
        <f t="shared" si="98"/>
        <v/>
      </c>
      <c r="I834" s="21" t="str">
        <f t="shared" si="100"/>
        <v/>
      </c>
      <c r="J834" s="21" t="s">
        <v>39</v>
      </c>
      <c r="K834" s="24"/>
      <c r="L834" s="21" t="str">
        <f t="shared" si="99"/>
        <v/>
      </c>
      <c r="M834" s="24"/>
      <c r="N834" s="24"/>
      <c r="O834" s="21" t="str">
        <f t="shared" si="97"/>
        <v/>
      </c>
      <c r="P834" s="21" t="str">
        <f t="shared" si="101"/>
        <v/>
      </c>
      <c r="Q834" s="18">
        <f t="shared" si="102"/>
        <v>1</v>
      </c>
      <c r="R834" s="1">
        <f t="shared" si="103"/>
        <v>7</v>
      </c>
      <c r="S834" s="1">
        <f t="shared" si="104"/>
        <v>1</v>
      </c>
      <c r="T834" s="1">
        <f>COUNTIF(【編集不可】祝日一覧!$B$1:$B$23,$E834)</f>
        <v>0</v>
      </c>
      <c r="U834" s="1">
        <f>COUNTIF(【編集不可】祝日一覧!$B$1:$B$23,$Q834)</f>
        <v>0</v>
      </c>
      <c r="V834" s="1" t="str">
        <f ca="1">$B834&amp;"-"&amp;COUNTIF($B$13:INDIRECT("B"&amp;12+A834),B834)</f>
        <v>-0</v>
      </c>
    </row>
    <row r="835" spans="1:22" ht="21.95" customHeight="1" x14ac:dyDescent="0.25">
      <c r="A835" s="4">
        <v>823</v>
      </c>
      <c r="B835" s="9"/>
      <c r="C835" s="23"/>
      <c r="D835" s="12"/>
      <c r="E835" s="12"/>
      <c r="F835" s="3"/>
      <c r="G835" s="5" t="s">
        <v>38</v>
      </c>
      <c r="H835" s="21" t="str">
        <f t="shared" si="98"/>
        <v/>
      </c>
      <c r="I835" s="21" t="str">
        <f t="shared" si="100"/>
        <v/>
      </c>
      <c r="J835" s="21" t="s">
        <v>39</v>
      </c>
      <c r="K835" s="24"/>
      <c r="L835" s="21" t="str">
        <f t="shared" si="99"/>
        <v/>
      </c>
      <c r="M835" s="24"/>
      <c r="N835" s="24"/>
      <c r="O835" s="21" t="str">
        <f t="shared" si="97"/>
        <v/>
      </c>
      <c r="P835" s="21" t="str">
        <f t="shared" si="101"/>
        <v/>
      </c>
      <c r="Q835" s="18">
        <f t="shared" si="102"/>
        <v>1</v>
      </c>
      <c r="R835" s="1">
        <f t="shared" si="103"/>
        <v>7</v>
      </c>
      <c r="S835" s="1">
        <f t="shared" si="104"/>
        <v>1</v>
      </c>
      <c r="T835" s="1">
        <f>COUNTIF(【編集不可】祝日一覧!$B$1:$B$23,$E835)</f>
        <v>0</v>
      </c>
      <c r="U835" s="1">
        <f>COUNTIF(【編集不可】祝日一覧!$B$1:$B$23,$Q835)</f>
        <v>0</v>
      </c>
      <c r="V835" s="1" t="str">
        <f ca="1">$B835&amp;"-"&amp;COUNTIF($B$13:INDIRECT("B"&amp;12+A835),B835)</f>
        <v>-0</v>
      </c>
    </row>
    <row r="836" spans="1:22" ht="21.95" customHeight="1" x14ac:dyDescent="0.25">
      <c r="A836" s="4">
        <v>824</v>
      </c>
      <c r="B836" s="9"/>
      <c r="C836" s="23"/>
      <c r="D836" s="12"/>
      <c r="E836" s="12"/>
      <c r="F836" s="3"/>
      <c r="G836" s="5" t="s">
        <v>38</v>
      </c>
      <c r="H836" s="21" t="str">
        <f t="shared" si="98"/>
        <v/>
      </c>
      <c r="I836" s="21" t="str">
        <f t="shared" si="100"/>
        <v/>
      </c>
      <c r="J836" s="21" t="s">
        <v>39</v>
      </c>
      <c r="K836" s="24"/>
      <c r="L836" s="21" t="str">
        <f t="shared" si="99"/>
        <v/>
      </c>
      <c r="M836" s="24"/>
      <c r="N836" s="24"/>
      <c r="O836" s="21" t="str">
        <f t="shared" si="97"/>
        <v/>
      </c>
      <c r="P836" s="21" t="str">
        <f t="shared" si="101"/>
        <v/>
      </c>
      <c r="Q836" s="18">
        <f t="shared" si="102"/>
        <v>1</v>
      </c>
      <c r="R836" s="1">
        <f t="shared" si="103"/>
        <v>7</v>
      </c>
      <c r="S836" s="1">
        <f t="shared" si="104"/>
        <v>1</v>
      </c>
      <c r="T836" s="1">
        <f>COUNTIF(【編集不可】祝日一覧!$B$1:$B$23,$E836)</f>
        <v>0</v>
      </c>
      <c r="U836" s="1">
        <f>COUNTIF(【編集不可】祝日一覧!$B$1:$B$23,$Q836)</f>
        <v>0</v>
      </c>
      <c r="V836" s="1" t="str">
        <f ca="1">$B836&amp;"-"&amp;COUNTIF($B$13:INDIRECT("B"&amp;12+A836),B836)</f>
        <v>-0</v>
      </c>
    </row>
    <row r="837" spans="1:22" ht="21.95" customHeight="1" x14ac:dyDescent="0.25">
      <c r="A837" s="4">
        <v>825</v>
      </c>
      <c r="B837" s="9"/>
      <c r="C837" s="23"/>
      <c r="D837" s="12"/>
      <c r="E837" s="12"/>
      <c r="F837" s="3"/>
      <c r="G837" s="5" t="s">
        <v>38</v>
      </c>
      <c r="H837" s="21" t="str">
        <f t="shared" si="98"/>
        <v/>
      </c>
      <c r="I837" s="21" t="str">
        <f t="shared" si="100"/>
        <v/>
      </c>
      <c r="J837" s="21" t="s">
        <v>39</v>
      </c>
      <c r="K837" s="24"/>
      <c r="L837" s="21" t="str">
        <f t="shared" si="99"/>
        <v/>
      </c>
      <c r="M837" s="24"/>
      <c r="N837" s="24"/>
      <c r="O837" s="21" t="str">
        <f t="shared" ref="O837:O900" si="105">IF(AND($K837="",$M837="",$N837=""),"",IF($N837="",$M837-$K837+1,IF(AND($K837="",$M837=""),LEN(TRIM(N837))-LEN(SUBSTITUTE(TRIM(N837),",",""))+1,$M837-$K837+1+LEN(TRIM(N837))-LEN(SUBSTITUTE(TRIM(N837),",",""))+1)))</f>
        <v/>
      </c>
      <c r="P837" s="21" t="str">
        <f t="shared" si="101"/>
        <v/>
      </c>
      <c r="Q837" s="18">
        <f t="shared" si="102"/>
        <v>1</v>
      </c>
      <c r="R837" s="1">
        <f t="shared" si="103"/>
        <v>7</v>
      </c>
      <c r="S837" s="1">
        <f t="shared" si="104"/>
        <v>1</v>
      </c>
      <c r="T837" s="1">
        <f>COUNTIF(【編集不可】祝日一覧!$B$1:$B$23,$E837)</f>
        <v>0</v>
      </c>
      <c r="U837" s="1">
        <f>COUNTIF(【編集不可】祝日一覧!$B$1:$B$23,$Q837)</f>
        <v>0</v>
      </c>
      <c r="V837" s="1" t="str">
        <f ca="1">$B837&amp;"-"&amp;COUNTIF($B$13:INDIRECT("B"&amp;12+A837),B837)</f>
        <v>-0</v>
      </c>
    </row>
    <row r="838" spans="1:22" ht="21.95" customHeight="1" x14ac:dyDescent="0.25">
      <c r="A838" s="4">
        <v>826</v>
      </c>
      <c r="B838" s="9"/>
      <c r="C838" s="23"/>
      <c r="D838" s="12"/>
      <c r="E838" s="12"/>
      <c r="F838" s="3"/>
      <c r="G838" s="5" t="s">
        <v>38</v>
      </c>
      <c r="H838" s="21" t="str">
        <f t="shared" si="98"/>
        <v/>
      </c>
      <c r="I838" s="21" t="str">
        <f t="shared" si="100"/>
        <v/>
      </c>
      <c r="J838" s="21" t="s">
        <v>39</v>
      </c>
      <c r="K838" s="24"/>
      <c r="L838" s="21" t="str">
        <f t="shared" si="99"/>
        <v/>
      </c>
      <c r="M838" s="24"/>
      <c r="N838" s="24"/>
      <c r="O838" s="21" t="str">
        <f t="shared" si="105"/>
        <v/>
      </c>
      <c r="P838" s="21" t="str">
        <f t="shared" si="101"/>
        <v/>
      </c>
      <c r="Q838" s="18">
        <f t="shared" si="102"/>
        <v>1</v>
      </c>
      <c r="R838" s="1">
        <f t="shared" si="103"/>
        <v>7</v>
      </c>
      <c r="S838" s="1">
        <f t="shared" si="104"/>
        <v>1</v>
      </c>
      <c r="T838" s="1">
        <f>COUNTIF(【編集不可】祝日一覧!$B$1:$B$23,$E838)</f>
        <v>0</v>
      </c>
      <c r="U838" s="1">
        <f>COUNTIF(【編集不可】祝日一覧!$B$1:$B$23,$Q838)</f>
        <v>0</v>
      </c>
      <c r="V838" s="1" t="str">
        <f ca="1">$B838&amp;"-"&amp;COUNTIF($B$13:INDIRECT("B"&amp;12+A838),B838)</f>
        <v>-0</v>
      </c>
    </row>
    <row r="839" spans="1:22" ht="21.95" customHeight="1" x14ac:dyDescent="0.25">
      <c r="A839" s="4">
        <v>827</v>
      </c>
      <c r="B839" s="9"/>
      <c r="C839" s="23"/>
      <c r="D839" s="12"/>
      <c r="E839" s="12"/>
      <c r="F839" s="3"/>
      <c r="G839" s="5" t="s">
        <v>38</v>
      </c>
      <c r="H839" s="21" t="str">
        <f t="shared" si="98"/>
        <v/>
      </c>
      <c r="I839" s="21" t="str">
        <f t="shared" si="100"/>
        <v/>
      </c>
      <c r="J839" s="21" t="s">
        <v>39</v>
      </c>
      <c r="K839" s="24"/>
      <c r="L839" s="21" t="str">
        <f t="shared" si="99"/>
        <v/>
      </c>
      <c r="M839" s="24"/>
      <c r="N839" s="24"/>
      <c r="O839" s="21" t="str">
        <f t="shared" si="105"/>
        <v/>
      </c>
      <c r="P839" s="21" t="str">
        <f t="shared" si="101"/>
        <v/>
      </c>
      <c r="Q839" s="18">
        <f t="shared" si="102"/>
        <v>1</v>
      </c>
      <c r="R839" s="1">
        <f t="shared" si="103"/>
        <v>7</v>
      </c>
      <c r="S839" s="1">
        <f t="shared" si="104"/>
        <v>1</v>
      </c>
      <c r="T839" s="1">
        <f>COUNTIF(【編集不可】祝日一覧!$B$1:$B$23,$E839)</f>
        <v>0</v>
      </c>
      <c r="U839" s="1">
        <f>COUNTIF(【編集不可】祝日一覧!$B$1:$B$23,$Q839)</f>
        <v>0</v>
      </c>
      <c r="V839" s="1" t="str">
        <f ca="1">$B839&amp;"-"&amp;COUNTIF($B$13:INDIRECT("B"&amp;12+A839),B839)</f>
        <v>-0</v>
      </c>
    </row>
    <row r="840" spans="1:22" ht="21.95" customHeight="1" x14ac:dyDescent="0.25">
      <c r="A840" s="4">
        <v>828</v>
      </c>
      <c r="B840" s="9"/>
      <c r="C840" s="23"/>
      <c r="D840" s="12"/>
      <c r="E840" s="12"/>
      <c r="F840" s="3"/>
      <c r="G840" s="5" t="s">
        <v>38</v>
      </c>
      <c r="H840" s="21" t="str">
        <f t="shared" si="98"/>
        <v/>
      </c>
      <c r="I840" s="21" t="str">
        <f t="shared" si="100"/>
        <v/>
      </c>
      <c r="J840" s="21" t="s">
        <v>39</v>
      </c>
      <c r="K840" s="24"/>
      <c r="L840" s="21" t="str">
        <f t="shared" si="99"/>
        <v/>
      </c>
      <c r="M840" s="24"/>
      <c r="N840" s="24"/>
      <c r="O840" s="21" t="str">
        <f t="shared" si="105"/>
        <v/>
      </c>
      <c r="P840" s="21" t="str">
        <f t="shared" si="101"/>
        <v/>
      </c>
      <c r="Q840" s="18">
        <f t="shared" si="102"/>
        <v>1</v>
      </c>
      <c r="R840" s="1">
        <f t="shared" si="103"/>
        <v>7</v>
      </c>
      <c r="S840" s="1">
        <f t="shared" si="104"/>
        <v>1</v>
      </c>
      <c r="T840" s="1">
        <f>COUNTIF(【編集不可】祝日一覧!$B$1:$B$23,$E840)</f>
        <v>0</v>
      </c>
      <c r="U840" s="1">
        <f>COUNTIF(【編集不可】祝日一覧!$B$1:$B$23,$Q840)</f>
        <v>0</v>
      </c>
      <c r="V840" s="1" t="str">
        <f ca="1">$B840&amp;"-"&amp;COUNTIF($B$13:INDIRECT("B"&amp;12+A840),B840)</f>
        <v>-0</v>
      </c>
    </row>
    <row r="841" spans="1:22" ht="21.95" customHeight="1" x14ac:dyDescent="0.25">
      <c r="A841" s="4">
        <v>829</v>
      </c>
      <c r="B841" s="9"/>
      <c r="C841" s="23"/>
      <c r="D841" s="12"/>
      <c r="E841" s="12"/>
      <c r="F841" s="3"/>
      <c r="G841" s="5" t="s">
        <v>38</v>
      </c>
      <c r="H841" s="21" t="str">
        <f t="shared" si="98"/>
        <v/>
      </c>
      <c r="I841" s="21" t="str">
        <f t="shared" si="100"/>
        <v/>
      </c>
      <c r="J841" s="21" t="s">
        <v>39</v>
      </c>
      <c r="K841" s="24"/>
      <c r="L841" s="21" t="str">
        <f t="shared" si="99"/>
        <v/>
      </c>
      <c r="M841" s="24"/>
      <c r="N841" s="24"/>
      <c r="O841" s="21" t="str">
        <f t="shared" si="105"/>
        <v/>
      </c>
      <c r="P841" s="21" t="str">
        <f t="shared" si="101"/>
        <v/>
      </c>
      <c r="Q841" s="18">
        <f t="shared" si="102"/>
        <v>1</v>
      </c>
      <c r="R841" s="1">
        <f t="shared" si="103"/>
        <v>7</v>
      </c>
      <c r="S841" s="1">
        <f t="shared" si="104"/>
        <v>1</v>
      </c>
      <c r="T841" s="1">
        <f>COUNTIF(【編集不可】祝日一覧!$B$1:$B$23,$E841)</f>
        <v>0</v>
      </c>
      <c r="U841" s="1">
        <f>COUNTIF(【編集不可】祝日一覧!$B$1:$B$23,$Q841)</f>
        <v>0</v>
      </c>
      <c r="V841" s="1" t="str">
        <f ca="1">$B841&amp;"-"&amp;COUNTIF($B$13:INDIRECT("B"&amp;12+A841),B841)</f>
        <v>-0</v>
      </c>
    </row>
    <row r="842" spans="1:22" ht="21.95" customHeight="1" x14ac:dyDescent="0.25">
      <c r="A842" s="4">
        <v>830</v>
      </c>
      <c r="B842" s="9"/>
      <c r="C842" s="23"/>
      <c r="D842" s="12"/>
      <c r="E842" s="12"/>
      <c r="F842" s="3"/>
      <c r="G842" s="5" t="s">
        <v>38</v>
      </c>
      <c r="H842" s="21" t="str">
        <f t="shared" si="98"/>
        <v/>
      </c>
      <c r="I842" s="21" t="str">
        <f t="shared" si="100"/>
        <v/>
      </c>
      <c r="J842" s="21" t="s">
        <v>39</v>
      </c>
      <c r="K842" s="24"/>
      <c r="L842" s="21" t="str">
        <f t="shared" si="99"/>
        <v/>
      </c>
      <c r="M842" s="24"/>
      <c r="N842" s="24"/>
      <c r="O842" s="21" t="str">
        <f t="shared" si="105"/>
        <v/>
      </c>
      <c r="P842" s="21" t="str">
        <f t="shared" si="101"/>
        <v/>
      </c>
      <c r="Q842" s="18">
        <f t="shared" si="102"/>
        <v>1</v>
      </c>
      <c r="R842" s="1">
        <f t="shared" si="103"/>
        <v>7</v>
      </c>
      <c r="S842" s="1">
        <f t="shared" si="104"/>
        <v>1</v>
      </c>
      <c r="T842" s="1">
        <f>COUNTIF(【編集不可】祝日一覧!$B$1:$B$23,$E842)</f>
        <v>0</v>
      </c>
      <c r="U842" s="1">
        <f>COUNTIF(【編集不可】祝日一覧!$B$1:$B$23,$Q842)</f>
        <v>0</v>
      </c>
      <c r="V842" s="1" t="str">
        <f ca="1">$B842&amp;"-"&amp;COUNTIF($B$13:INDIRECT("B"&amp;12+A842),B842)</f>
        <v>-0</v>
      </c>
    </row>
    <row r="843" spans="1:22" ht="21.95" customHeight="1" x14ac:dyDescent="0.25">
      <c r="A843" s="4">
        <v>831</v>
      </c>
      <c r="B843" s="9"/>
      <c r="C843" s="23"/>
      <c r="D843" s="12"/>
      <c r="E843" s="12"/>
      <c r="F843" s="3"/>
      <c r="G843" s="5" t="s">
        <v>38</v>
      </c>
      <c r="H843" s="21" t="str">
        <f t="shared" si="98"/>
        <v/>
      </c>
      <c r="I843" s="21" t="str">
        <f t="shared" si="100"/>
        <v/>
      </c>
      <c r="J843" s="21" t="s">
        <v>39</v>
      </c>
      <c r="K843" s="24"/>
      <c r="L843" s="21" t="str">
        <f t="shared" si="99"/>
        <v/>
      </c>
      <c r="M843" s="24"/>
      <c r="N843" s="24"/>
      <c r="O843" s="21" t="str">
        <f t="shared" si="105"/>
        <v/>
      </c>
      <c r="P843" s="21" t="str">
        <f t="shared" si="101"/>
        <v/>
      </c>
      <c r="Q843" s="18">
        <f t="shared" si="102"/>
        <v>1</v>
      </c>
      <c r="R843" s="1">
        <f t="shared" si="103"/>
        <v>7</v>
      </c>
      <c r="S843" s="1">
        <f t="shared" si="104"/>
        <v>1</v>
      </c>
      <c r="T843" s="1">
        <f>COUNTIF(【編集不可】祝日一覧!$B$1:$B$23,$E843)</f>
        <v>0</v>
      </c>
      <c r="U843" s="1">
        <f>COUNTIF(【編集不可】祝日一覧!$B$1:$B$23,$Q843)</f>
        <v>0</v>
      </c>
      <c r="V843" s="1" t="str">
        <f ca="1">$B843&amp;"-"&amp;COUNTIF($B$13:INDIRECT("B"&amp;12+A843),B843)</f>
        <v>-0</v>
      </c>
    </row>
    <row r="844" spans="1:22" ht="21.95" customHeight="1" x14ac:dyDescent="0.25">
      <c r="A844" s="4">
        <v>832</v>
      </c>
      <c r="B844" s="9"/>
      <c r="C844" s="23"/>
      <c r="D844" s="12"/>
      <c r="E844" s="12"/>
      <c r="F844" s="3"/>
      <c r="G844" s="5" t="s">
        <v>38</v>
      </c>
      <c r="H844" s="21" t="str">
        <f t="shared" si="98"/>
        <v/>
      </c>
      <c r="I844" s="21" t="str">
        <f t="shared" si="100"/>
        <v/>
      </c>
      <c r="J844" s="21" t="s">
        <v>39</v>
      </c>
      <c r="K844" s="24"/>
      <c r="L844" s="21" t="str">
        <f t="shared" si="99"/>
        <v/>
      </c>
      <c r="M844" s="24"/>
      <c r="N844" s="24"/>
      <c r="O844" s="21" t="str">
        <f t="shared" si="105"/>
        <v/>
      </c>
      <c r="P844" s="21" t="str">
        <f t="shared" si="101"/>
        <v/>
      </c>
      <c r="Q844" s="18">
        <f t="shared" si="102"/>
        <v>1</v>
      </c>
      <c r="R844" s="1">
        <f t="shared" si="103"/>
        <v>7</v>
      </c>
      <c r="S844" s="1">
        <f t="shared" si="104"/>
        <v>1</v>
      </c>
      <c r="T844" s="1">
        <f>COUNTIF(【編集不可】祝日一覧!$B$1:$B$23,$E844)</f>
        <v>0</v>
      </c>
      <c r="U844" s="1">
        <f>COUNTIF(【編集不可】祝日一覧!$B$1:$B$23,$Q844)</f>
        <v>0</v>
      </c>
      <c r="V844" s="1" t="str">
        <f ca="1">$B844&amp;"-"&amp;COUNTIF($B$13:INDIRECT("B"&amp;12+A844),B844)</f>
        <v>-0</v>
      </c>
    </row>
    <row r="845" spans="1:22" ht="21.95" customHeight="1" x14ac:dyDescent="0.25">
      <c r="A845" s="4">
        <v>833</v>
      </c>
      <c r="B845" s="9"/>
      <c r="C845" s="23"/>
      <c r="D845" s="12"/>
      <c r="E845" s="12"/>
      <c r="F845" s="3"/>
      <c r="G845" s="5" t="s">
        <v>38</v>
      </c>
      <c r="H845" s="21" t="str">
        <f t="shared" ref="H845:H908" si="106">IF($E845="","",IF($R845=7,"休日",IF(AND($T845=1,$S845=7),"休日",IF(AND($R845=1,$U845=1),"休日",IF(AND($T845=1,$U845=1),"休日","平日")))))</f>
        <v/>
      </c>
      <c r="I845" s="21" t="str">
        <f t="shared" si="100"/>
        <v/>
      </c>
      <c r="J845" s="21" t="s">
        <v>39</v>
      </c>
      <c r="K845" s="24"/>
      <c r="L845" s="21" t="str">
        <f t="shared" ref="L845:L908" si="107">IF($B845="","","～")</f>
        <v/>
      </c>
      <c r="M845" s="24"/>
      <c r="N845" s="24"/>
      <c r="O845" s="21" t="str">
        <f t="shared" si="105"/>
        <v/>
      </c>
      <c r="P845" s="21" t="str">
        <f t="shared" si="101"/>
        <v/>
      </c>
      <c r="Q845" s="18">
        <f t="shared" si="102"/>
        <v>1</v>
      </c>
      <c r="R845" s="1">
        <f t="shared" si="103"/>
        <v>7</v>
      </c>
      <c r="S845" s="1">
        <f t="shared" si="104"/>
        <v>1</v>
      </c>
      <c r="T845" s="1">
        <f>COUNTIF(【編集不可】祝日一覧!$B$1:$B$23,$E845)</f>
        <v>0</v>
      </c>
      <c r="U845" s="1">
        <f>COUNTIF(【編集不可】祝日一覧!$B$1:$B$23,$Q845)</f>
        <v>0</v>
      </c>
      <c r="V845" s="1" t="str">
        <f ca="1">$B845&amp;"-"&amp;COUNTIF($B$13:INDIRECT("B"&amp;12+A845),B845)</f>
        <v>-0</v>
      </c>
    </row>
    <row r="846" spans="1:22" ht="21.95" customHeight="1" x14ac:dyDescent="0.25">
      <c r="A846" s="4">
        <v>834</v>
      </c>
      <c r="B846" s="9"/>
      <c r="C846" s="23"/>
      <c r="D846" s="12"/>
      <c r="E846" s="12"/>
      <c r="F846" s="3"/>
      <c r="G846" s="5" t="s">
        <v>38</v>
      </c>
      <c r="H846" s="21" t="str">
        <f t="shared" si="106"/>
        <v/>
      </c>
      <c r="I846" s="21" t="str">
        <f t="shared" ref="I846:I909" si="108">IF($F846="","",IF($H846="平日",2*$F846,IF($H846="休日",1*$F846,"")))</f>
        <v/>
      </c>
      <c r="J846" s="21" t="s">
        <v>39</v>
      </c>
      <c r="K846" s="24"/>
      <c r="L846" s="21" t="str">
        <f t="shared" si="107"/>
        <v/>
      </c>
      <c r="M846" s="24"/>
      <c r="N846" s="24"/>
      <c r="O846" s="21" t="str">
        <f t="shared" si="105"/>
        <v/>
      </c>
      <c r="P846" s="21" t="str">
        <f t="shared" ref="P846:P909" si="109">IFERROR($I846-$O846,"")</f>
        <v/>
      </c>
      <c r="Q846" s="18">
        <f t="shared" ref="Q846:Q909" si="110">$E846+1</f>
        <v>1</v>
      </c>
      <c r="R846" s="1">
        <f t="shared" ref="R846:R909" si="111">WEEKDAY($E846,1)</f>
        <v>7</v>
      </c>
      <c r="S846" s="1">
        <f t="shared" ref="S846:S909" si="112">WEEKDAY($Q846,1)</f>
        <v>1</v>
      </c>
      <c r="T846" s="1">
        <f>COUNTIF(【編集不可】祝日一覧!$B$1:$B$23,$E846)</f>
        <v>0</v>
      </c>
      <c r="U846" s="1">
        <f>COUNTIF(【編集不可】祝日一覧!$B$1:$B$23,$Q846)</f>
        <v>0</v>
      </c>
      <c r="V846" s="1" t="str">
        <f ca="1">$B846&amp;"-"&amp;COUNTIF($B$13:INDIRECT("B"&amp;12+A846),B846)</f>
        <v>-0</v>
      </c>
    </row>
    <row r="847" spans="1:22" ht="21.95" customHeight="1" x14ac:dyDescent="0.25">
      <c r="A847" s="4">
        <v>835</v>
      </c>
      <c r="B847" s="9"/>
      <c r="C847" s="23"/>
      <c r="D847" s="12"/>
      <c r="E847" s="12"/>
      <c r="F847" s="3"/>
      <c r="G847" s="5" t="s">
        <v>38</v>
      </c>
      <c r="H847" s="21" t="str">
        <f t="shared" si="106"/>
        <v/>
      </c>
      <c r="I847" s="21" t="str">
        <f t="shared" si="108"/>
        <v/>
      </c>
      <c r="J847" s="21" t="s">
        <v>39</v>
      </c>
      <c r="K847" s="24"/>
      <c r="L847" s="21" t="str">
        <f t="shared" si="107"/>
        <v/>
      </c>
      <c r="M847" s="24"/>
      <c r="N847" s="24"/>
      <c r="O847" s="21" t="str">
        <f t="shared" si="105"/>
        <v/>
      </c>
      <c r="P847" s="21" t="str">
        <f t="shared" si="109"/>
        <v/>
      </c>
      <c r="Q847" s="18">
        <f t="shared" si="110"/>
        <v>1</v>
      </c>
      <c r="R847" s="1">
        <f t="shared" si="111"/>
        <v>7</v>
      </c>
      <c r="S847" s="1">
        <f t="shared" si="112"/>
        <v>1</v>
      </c>
      <c r="T847" s="1">
        <f>COUNTIF(【編集不可】祝日一覧!$B$1:$B$23,$E847)</f>
        <v>0</v>
      </c>
      <c r="U847" s="1">
        <f>COUNTIF(【編集不可】祝日一覧!$B$1:$B$23,$Q847)</f>
        <v>0</v>
      </c>
      <c r="V847" s="1" t="str">
        <f ca="1">$B847&amp;"-"&amp;COUNTIF($B$13:INDIRECT("B"&amp;12+A847),B847)</f>
        <v>-0</v>
      </c>
    </row>
    <row r="848" spans="1:22" ht="21.95" customHeight="1" x14ac:dyDescent="0.25">
      <c r="A848" s="4">
        <v>836</v>
      </c>
      <c r="B848" s="9"/>
      <c r="C848" s="23"/>
      <c r="D848" s="12"/>
      <c r="E848" s="12"/>
      <c r="F848" s="3"/>
      <c r="G848" s="5" t="s">
        <v>38</v>
      </c>
      <c r="H848" s="21" t="str">
        <f t="shared" si="106"/>
        <v/>
      </c>
      <c r="I848" s="21" t="str">
        <f t="shared" si="108"/>
        <v/>
      </c>
      <c r="J848" s="21" t="s">
        <v>39</v>
      </c>
      <c r="K848" s="24"/>
      <c r="L848" s="21" t="str">
        <f t="shared" si="107"/>
        <v/>
      </c>
      <c r="M848" s="24"/>
      <c r="N848" s="24"/>
      <c r="O848" s="21" t="str">
        <f t="shared" si="105"/>
        <v/>
      </c>
      <c r="P848" s="21" t="str">
        <f t="shared" si="109"/>
        <v/>
      </c>
      <c r="Q848" s="18">
        <f t="shared" si="110"/>
        <v>1</v>
      </c>
      <c r="R848" s="1">
        <f t="shared" si="111"/>
        <v>7</v>
      </c>
      <c r="S848" s="1">
        <f t="shared" si="112"/>
        <v>1</v>
      </c>
      <c r="T848" s="1">
        <f>COUNTIF(【編集不可】祝日一覧!$B$1:$B$23,$E848)</f>
        <v>0</v>
      </c>
      <c r="U848" s="1">
        <f>COUNTIF(【編集不可】祝日一覧!$B$1:$B$23,$Q848)</f>
        <v>0</v>
      </c>
      <c r="V848" s="1" t="str">
        <f ca="1">$B848&amp;"-"&amp;COUNTIF($B$13:INDIRECT("B"&amp;12+A848),B848)</f>
        <v>-0</v>
      </c>
    </row>
    <row r="849" spans="1:22" ht="21.95" customHeight="1" x14ac:dyDescent="0.25">
      <c r="A849" s="4">
        <v>837</v>
      </c>
      <c r="B849" s="9"/>
      <c r="C849" s="23"/>
      <c r="D849" s="12"/>
      <c r="E849" s="12"/>
      <c r="F849" s="3"/>
      <c r="G849" s="5" t="s">
        <v>38</v>
      </c>
      <c r="H849" s="21" t="str">
        <f t="shared" si="106"/>
        <v/>
      </c>
      <c r="I849" s="21" t="str">
        <f t="shared" si="108"/>
        <v/>
      </c>
      <c r="J849" s="21" t="s">
        <v>39</v>
      </c>
      <c r="K849" s="24"/>
      <c r="L849" s="21" t="str">
        <f t="shared" si="107"/>
        <v/>
      </c>
      <c r="M849" s="24"/>
      <c r="N849" s="24"/>
      <c r="O849" s="21" t="str">
        <f t="shared" si="105"/>
        <v/>
      </c>
      <c r="P849" s="21" t="str">
        <f t="shared" si="109"/>
        <v/>
      </c>
      <c r="Q849" s="18">
        <f t="shared" si="110"/>
        <v>1</v>
      </c>
      <c r="R849" s="1">
        <f t="shared" si="111"/>
        <v>7</v>
      </c>
      <c r="S849" s="1">
        <f t="shared" si="112"/>
        <v>1</v>
      </c>
      <c r="T849" s="1">
        <f>COUNTIF(【編集不可】祝日一覧!$B$1:$B$23,$E849)</f>
        <v>0</v>
      </c>
      <c r="U849" s="1">
        <f>COUNTIF(【編集不可】祝日一覧!$B$1:$B$23,$Q849)</f>
        <v>0</v>
      </c>
      <c r="V849" s="1" t="str">
        <f ca="1">$B849&amp;"-"&amp;COUNTIF($B$13:INDIRECT("B"&amp;12+A849),B849)</f>
        <v>-0</v>
      </c>
    </row>
    <row r="850" spans="1:22" ht="21.95" customHeight="1" x14ac:dyDescent="0.25">
      <c r="A850" s="4">
        <v>838</v>
      </c>
      <c r="B850" s="9"/>
      <c r="C850" s="23"/>
      <c r="D850" s="12"/>
      <c r="E850" s="12"/>
      <c r="F850" s="3"/>
      <c r="G850" s="5" t="s">
        <v>38</v>
      </c>
      <c r="H850" s="21" t="str">
        <f t="shared" si="106"/>
        <v/>
      </c>
      <c r="I850" s="21" t="str">
        <f t="shared" si="108"/>
        <v/>
      </c>
      <c r="J850" s="21" t="s">
        <v>39</v>
      </c>
      <c r="K850" s="24"/>
      <c r="L850" s="21" t="str">
        <f t="shared" si="107"/>
        <v/>
      </c>
      <c r="M850" s="24"/>
      <c r="N850" s="24"/>
      <c r="O850" s="21" t="str">
        <f t="shared" si="105"/>
        <v/>
      </c>
      <c r="P850" s="21" t="str">
        <f t="shared" si="109"/>
        <v/>
      </c>
      <c r="Q850" s="18">
        <f t="shared" si="110"/>
        <v>1</v>
      </c>
      <c r="R850" s="1">
        <f t="shared" si="111"/>
        <v>7</v>
      </c>
      <c r="S850" s="1">
        <f t="shared" si="112"/>
        <v>1</v>
      </c>
      <c r="T850" s="1">
        <f>COUNTIF(【編集不可】祝日一覧!$B$1:$B$23,$E850)</f>
        <v>0</v>
      </c>
      <c r="U850" s="1">
        <f>COUNTIF(【編集不可】祝日一覧!$B$1:$B$23,$Q850)</f>
        <v>0</v>
      </c>
      <c r="V850" s="1" t="str">
        <f ca="1">$B850&amp;"-"&amp;COUNTIF($B$13:INDIRECT("B"&amp;12+A850),B850)</f>
        <v>-0</v>
      </c>
    </row>
    <row r="851" spans="1:22" ht="21.95" customHeight="1" x14ac:dyDescent="0.25">
      <c r="A851" s="4">
        <v>839</v>
      </c>
      <c r="B851" s="9"/>
      <c r="C851" s="23"/>
      <c r="D851" s="12"/>
      <c r="E851" s="12"/>
      <c r="F851" s="3"/>
      <c r="G851" s="5" t="s">
        <v>38</v>
      </c>
      <c r="H851" s="21" t="str">
        <f t="shared" si="106"/>
        <v/>
      </c>
      <c r="I851" s="21" t="str">
        <f t="shared" si="108"/>
        <v/>
      </c>
      <c r="J851" s="21" t="s">
        <v>39</v>
      </c>
      <c r="K851" s="24"/>
      <c r="L851" s="21" t="str">
        <f t="shared" si="107"/>
        <v/>
      </c>
      <c r="M851" s="24"/>
      <c r="N851" s="24"/>
      <c r="O851" s="21" t="str">
        <f t="shared" si="105"/>
        <v/>
      </c>
      <c r="P851" s="21" t="str">
        <f t="shared" si="109"/>
        <v/>
      </c>
      <c r="Q851" s="18">
        <f t="shared" si="110"/>
        <v>1</v>
      </c>
      <c r="R851" s="1">
        <f t="shared" si="111"/>
        <v>7</v>
      </c>
      <c r="S851" s="1">
        <f t="shared" si="112"/>
        <v>1</v>
      </c>
      <c r="T851" s="1">
        <f>COUNTIF(【編集不可】祝日一覧!$B$1:$B$23,$E851)</f>
        <v>0</v>
      </c>
      <c r="U851" s="1">
        <f>COUNTIF(【編集不可】祝日一覧!$B$1:$B$23,$Q851)</f>
        <v>0</v>
      </c>
      <c r="V851" s="1" t="str">
        <f ca="1">$B851&amp;"-"&amp;COUNTIF($B$13:INDIRECT("B"&amp;12+A851),B851)</f>
        <v>-0</v>
      </c>
    </row>
    <row r="852" spans="1:22" ht="21.95" customHeight="1" x14ac:dyDescent="0.25">
      <c r="A852" s="4">
        <v>840</v>
      </c>
      <c r="B852" s="9"/>
      <c r="C852" s="23"/>
      <c r="D852" s="12"/>
      <c r="E852" s="12"/>
      <c r="F852" s="3"/>
      <c r="G852" s="5" t="s">
        <v>38</v>
      </c>
      <c r="H852" s="21" t="str">
        <f t="shared" si="106"/>
        <v/>
      </c>
      <c r="I852" s="21" t="str">
        <f t="shared" si="108"/>
        <v/>
      </c>
      <c r="J852" s="21" t="s">
        <v>39</v>
      </c>
      <c r="K852" s="24"/>
      <c r="L852" s="21" t="str">
        <f t="shared" si="107"/>
        <v/>
      </c>
      <c r="M852" s="24"/>
      <c r="N852" s="24"/>
      <c r="O852" s="21" t="str">
        <f t="shared" si="105"/>
        <v/>
      </c>
      <c r="P852" s="21" t="str">
        <f t="shared" si="109"/>
        <v/>
      </c>
      <c r="Q852" s="18">
        <f t="shared" si="110"/>
        <v>1</v>
      </c>
      <c r="R852" s="1">
        <f t="shared" si="111"/>
        <v>7</v>
      </c>
      <c r="S852" s="1">
        <f t="shared" si="112"/>
        <v>1</v>
      </c>
      <c r="T852" s="1">
        <f>COUNTIF(【編集不可】祝日一覧!$B$1:$B$23,$E852)</f>
        <v>0</v>
      </c>
      <c r="U852" s="1">
        <f>COUNTIF(【編集不可】祝日一覧!$B$1:$B$23,$Q852)</f>
        <v>0</v>
      </c>
      <c r="V852" s="1" t="str">
        <f ca="1">$B852&amp;"-"&amp;COUNTIF($B$13:INDIRECT("B"&amp;12+A852),B852)</f>
        <v>-0</v>
      </c>
    </row>
    <row r="853" spans="1:22" ht="21.95" customHeight="1" x14ac:dyDescent="0.25">
      <c r="A853" s="4">
        <v>841</v>
      </c>
      <c r="B853" s="9"/>
      <c r="C853" s="23"/>
      <c r="D853" s="12"/>
      <c r="E853" s="12"/>
      <c r="F853" s="3"/>
      <c r="G853" s="5" t="s">
        <v>38</v>
      </c>
      <c r="H853" s="21" t="str">
        <f t="shared" si="106"/>
        <v/>
      </c>
      <c r="I853" s="21" t="str">
        <f t="shared" si="108"/>
        <v/>
      </c>
      <c r="J853" s="21" t="s">
        <v>39</v>
      </c>
      <c r="K853" s="24"/>
      <c r="L853" s="21" t="str">
        <f t="shared" si="107"/>
        <v/>
      </c>
      <c r="M853" s="24"/>
      <c r="N853" s="24"/>
      <c r="O853" s="21" t="str">
        <f t="shared" si="105"/>
        <v/>
      </c>
      <c r="P853" s="21" t="str">
        <f t="shared" si="109"/>
        <v/>
      </c>
      <c r="Q853" s="18">
        <f t="shared" si="110"/>
        <v>1</v>
      </c>
      <c r="R853" s="1">
        <f t="shared" si="111"/>
        <v>7</v>
      </c>
      <c r="S853" s="1">
        <f t="shared" si="112"/>
        <v>1</v>
      </c>
      <c r="T853" s="1">
        <f>COUNTIF(【編集不可】祝日一覧!$B$1:$B$23,$E853)</f>
        <v>0</v>
      </c>
      <c r="U853" s="1">
        <f>COUNTIF(【編集不可】祝日一覧!$B$1:$B$23,$Q853)</f>
        <v>0</v>
      </c>
      <c r="V853" s="1" t="str">
        <f ca="1">$B853&amp;"-"&amp;COUNTIF($B$13:INDIRECT("B"&amp;12+A853),B853)</f>
        <v>-0</v>
      </c>
    </row>
    <row r="854" spans="1:22" ht="21.95" customHeight="1" x14ac:dyDescent="0.25">
      <c r="A854" s="4">
        <v>842</v>
      </c>
      <c r="B854" s="9"/>
      <c r="C854" s="23"/>
      <c r="D854" s="12"/>
      <c r="E854" s="12"/>
      <c r="F854" s="3"/>
      <c r="G854" s="5" t="s">
        <v>38</v>
      </c>
      <c r="H854" s="21" t="str">
        <f t="shared" si="106"/>
        <v/>
      </c>
      <c r="I854" s="21" t="str">
        <f t="shared" si="108"/>
        <v/>
      </c>
      <c r="J854" s="21" t="s">
        <v>39</v>
      </c>
      <c r="K854" s="24"/>
      <c r="L854" s="21" t="str">
        <f t="shared" si="107"/>
        <v/>
      </c>
      <c r="M854" s="24"/>
      <c r="N854" s="24"/>
      <c r="O854" s="21" t="str">
        <f t="shared" si="105"/>
        <v/>
      </c>
      <c r="P854" s="21" t="str">
        <f t="shared" si="109"/>
        <v/>
      </c>
      <c r="Q854" s="18">
        <f t="shared" si="110"/>
        <v>1</v>
      </c>
      <c r="R854" s="1">
        <f t="shared" si="111"/>
        <v>7</v>
      </c>
      <c r="S854" s="1">
        <f t="shared" si="112"/>
        <v>1</v>
      </c>
      <c r="T854" s="1">
        <f>COUNTIF(【編集不可】祝日一覧!$B$1:$B$23,$E854)</f>
        <v>0</v>
      </c>
      <c r="U854" s="1">
        <f>COUNTIF(【編集不可】祝日一覧!$B$1:$B$23,$Q854)</f>
        <v>0</v>
      </c>
      <c r="V854" s="1" t="str">
        <f ca="1">$B854&amp;"-"&amp;COUNTIF($B$13:INDIRECT("B"&amp;12+A854),B854)</f>
        <v>-0</v>
      </c>
    </row>
    <row r="855" spans="1:22" ht="21.95" customHeight="1" x14ac:dyDescent="0.25">
      <c r="A855" s="4">
        <v>843</v>
      </c>
      <c r="B855" s="9"/>
      <c r="C855" s="23"/>
      <c r="D855" s="12"/>
      <c r="E855" s="12"/>
      <c r="F855" s="3"/>
      <c r="G855" s="5" t="s">
        <v>38</v>
      </c>
      <c r="H855" s="21" t="str">
        <f t="shared" si="106"/>
        <v/>
      </c>
      <c r="I855" s="21" t="str">
        <f t="shared" si="108"/>
        <v/>
      </c>
      <c r="J855" s="21" t="s">
        <v>39</v>
      </c>
      <c r="K855" s="24"/>
      <c r="L855" s="21" t="str">
        <f t="shared" si="107"/>
        <v/>
      </c>
      <c r="M855" s="24"/>
      <c r="N855" s="24"/>
      <c r="O855" s="21" t="str">
        <f t="shared" si="105"/>
        <v/>
      </c>
      <c r="P855" s="21" t="str">
        <f t="shared" si="109"/>
        <v/>
      </c>
      <c r="Q855" s="18">
        <f t="shared" si="110"/>
        <v>1</v>
      </c>
      <c r="R855" s="1">
        <f t="shared" si="111"/>
        <v>7</v>
      </c>
      <c r="S855" s="1">
        <f t="shared" si="112"/>
        <v>1</v>
      </c>
      <c r="T855" s="1">
        <f>COUNTIF(【編集不可】祝日一覧!$B$1:$B$23,$E855)</f>
        <v>0</v>
      </c>
      <c r="U855" s="1">
        <f>COUNTIF(【編集不可】祝日一覧!$B$1:$B$23,$Q855)</f>
        <v>0</v>
      </c>
      <c r="V855" s="1" t="str">
        <f ca="1">$B855&amp;"-"&amp;COUNTIF($B$13:INDIRECT("B"&amp;12+A855),B855)</f>
        <v>-0</v>
      </c>
    </row>
    <row r="856" spans="1:22" ht="21.95" customHeight="1" x14ac:dyDescent="0.25">
      <c r="A856" s="4">
        <v>844</v>
      </c>
      <c r="B856" s="9"/>
      <c r="C856" s="23"/>
      <c r="D856" s="12"/>
      <c r="E856" s="12"/>
      <c r="F856" s="3"/>
      <c r="G856" s="5" t="s">
        <v>38</v>
      </c>
      <c r="H856" s="21" t="str">
        <f t="shared" si="106"/>
        <v/>
      </c>
      <c r="I856" s="21" t="str">
        <f t="shared" si="108"/>
        <v/>
      </c>
      <c r="J856" s="21" t="s">
        <v>39</v>
      </c>
      <c r="K856" s="24"/>
      <c r="L856" s="21" t="str">
        <f t="shared" si="107"/>
        <v/>
      </c>
      <c r="M856" s="24"/>
      <c r="N856" s="24"/>
      <c r="O856" s="21" t="str">
        <f t="shared" si="105"/>
        <v/>
      </c>
      <c r="P856" s="21" t="str">
        <f t="shared" si="109"/>
        <v/>
      </c>
      <c r="Q856" s="18">
        <f t="shared" si="110"/>
        <v>1</v>
      </c>
      <c r="R856" s="1">
        <f t="shared" si="111"/>
        <v>7</v>
      </c>
      <c r="S856" s="1">
        <f t="shared" si="112"/>
        <v>1</v>
      </c>
      <c r="T856" s="1">
        <f>COUNTIF(【編集不可】祝日一覧!$B$1:$B$23,$E856)</f>
        <v>0</v>
      </c>
      <c r="U856" s="1">
        <f>COUNTIF(【編集不可】祝日一覧!$B$1:$B$23,$Q856)</f>
        <v>0</v>
      </c>
      <c r="V856" s="1" t="str">
        <f ca="1">$B856&amp;"-"&amp;COUNTIF($B$13:INDIRECT("B"&amp;12+A856),B856)</f>
        <v>-0</v>
      </c>
    </row>
    <row r="857" spans="1:22" ht="21.95" customHeight="1" x14ac:dyDescent="0.25">
      <c r="A857" s="4">
        <v>845</v>
      </c>
      <c r="B857" s="9"/>
      <c r="C857" s="23"/>
      <c r="D857" s="12"/>
      <c r="E857" s="12"/>
      <c r="F857" s="3"/>
      <c r="G857" s="5" t="s">
        <v>38</v>
      </c>
      <c r="H857" s="21" t="str">
        <f t="shared" si="106"/>
        <v/>
      </c>
      <c r="I857" s="21" t="str">
        <f t="shared" si="108"/>
        <v/>
      </c>
      <c r="J857" s="21" t="s">
        <v>39</v>
      </c>
      <c r="K857" s="24"/>
      <c r="L857" s="21" t="str">
        <f t="shared" si="107"/>
        <v/>
      </c>
      <c r="M857" s="24"/>
      <c r="N857" s="24"/>
      <c r="O857" s="21" t="str">
        <f t="shared" si="105"/>
        <v/>
      </c>
      <c r="P857" s="21" t="str">
        <f t="shared" si="109"/>
        <v/>
      </c>
      <c r="Q857" s="18">
        <f t="shared" si="110"/>
        <v>1</v>
      </c>
      <c r="R857" s="1">
        <f t="shared" si="111"/>
        <v>7</v>
      </c>
      <c r="S857" s="1">
        <f t="shared" si="112"/>
        <v>1</v>
      </c>
      <c r="T857" s="1">
        <f>COUNTIF(【編集不可】祝日一覧!$B$1:$B$23,$E857)</f>
        <v>0</v>
      </c>
      <c r="U857" s="1">
        <f>COUNTIF(【編集不可】祝日一覧!$B$1:$B$23,$Q857)</f>
        <v>0</v>
      </c>
      <c r="V857" s="1" t="str">
        <f ca="1">$B857&amp;"-"&amp;COUNTIF($B$13:INDIRECT("B"&amp;12+A857),B857)</f>
        <v>-0</v>
      </c>
    </row>
    <row r="858" spans="1:22" ht="21.95" customHeight="1" x14ac:dyDescent="0.25">
      <c r="A858" s="4">
        <v>846</v>
      </c>
      <c r="B858" s="9"/>
      <c r="C858" s="23"/>
      <c r="D858" s="12"/>
      <c r="E858" s="12"/>
      <c r="F858" s="3"/>
      <c r="G858" s="5" t="s">
        <v>38</v>
      </c>
      <c r="H858" s="21" t="str">
        <f t="shared" si="106"/>
        <v/>
      </c>
      <c r="I858" s="21" t="str">
        <f t="shared" si="108"/>
        <v/>
      </c>
      <c r="J858" s="21" t="s">
        <v>39</v>
      </c>
      <c r="K858" s="24"/>
      <c r="L858" s="21" t="str">
        <f t="shared" si="107"/>
        <v/>
      </c>
      <c r="M858" s="24"/>
      <c r="N858" s="24"/>
      <c r="O858" s="21" t="str">
        <f t="shared" si="105"/>
        <v/>
      </c>
      <c r="P858" s="21" t="str">
        <f t="shared" si="109"/>
        <v/>
      </c>
      <c r="Q858" s="18">
        <f t="shared" si="110"/>
        <v>1</v>
      </c>
      <c r="R858" s="1">
        <f t="shared" si="111"/>
        <v>7</v>
      </c>
      <c r="S858" s="1">
        <f t="shared" si="112"/>
        <v>1</v>
      </c>
      <c r="T858" s="1">
        <f>COUNTIF(【編集不可】祝日一覧!$B$1:$B$23,$E858)</f>
        <v>0</v>
      </c>
      <c r="U858" s="1">
        <f>COUNTIF(【編集不可】祝日一覧!$B$1:$B$23,$Q858)</f>
        <v>0</v>
      </c>
      <c r="V858" s="1" t="str">
        <f ca="1">$B858&amp;"-"&amp;COUNTIF($B$13:INDIRECT("B"&amp;12+A858),B858)</f>
        <v>-0</v>
      </c>
    </row>
    <row r="859" spans="1:22" ht="21.95" customHeight="1" x14ac:dyDescent="0.25">
      <c r="A859" s="4">
        <v>847</v>
      </c>
      <c r="B859" s="9"/>
      <c r="C859" s="23"/>
      <c r="D859" s="12"/>
      <c r="E859" s="12"/>
      <c r="F859" s="3"/>
      <c r="G859" s="5" t="s">
        <v>38</v>
      </c>
      <c r="H859" s="21" t="str">
        <f t="shared" si="106"/>
        <v/>
      </c>
      <c r="I859" s="21" t="str">
        <f t="shared" si="108"/>
        <v/>
      </c>
      <c r="J859" s="21" t="s">
        <v>39</v>
      </c>
      <c r="K859" s="24"/>
      <c r="L859" s="21" t="str">
        <f t="shared" si="107"/>
        <v/>
      </c>
      <c r="M859" s="24"/>
      <c r="N859" s="24"/>
      <c r="O859" s="21" t="str">
        <f t="shared" si="105"/>
        <v/>
      </c>
      <c r="P859" s="21" t="str">
        <f t="shared" si="109"/>
        <v/>
      </c>
      <c r="Q859" s="18">
        <f t="shared" si="110"/>
        <v>1</v>
      </c>
      <c r="R859" s="1">
        <f t="shared" si="111"/>
        <v>7</v>
      </c>
      <c r="S859" s="1">
        <f t="shared" si="112"/>
        <v>1</v>
      </c>
      <c r="T859" s="1">
        <f>COUNTIF(【編集不可】祝日一覧!$B$1:$B$23,$E859)</f>
        <v>0</v>
      </c>
      <c r="U859" s="1">
        <f>COUNTIF(【編集不可】祝日一覧!$B$1:$B$23,$Q859)</f>
        <v>0</v>
      </c>
      <c r="V859" s="1" t="str">
        <f ca="1">$B859&amp;"-"&amp;COUNTIF($B$13:INDIRECT("B"&amp;12+A859),B859)</f>
        <v>-0</v>
      </c>
    </row>
    <row r="860" spans="1:22" ht="21.95" customHeight="1" x14ac:dyDescent="0.25">
      <c r="A860" s="4">
        <v>848</v>
      </c>
      <c r="B860" s="9"/>
      <c r="C860" s="23"/>
      <c r="D860" s="12"/>
      <c r="E860" s="12"/>
      <c r="F860" s="3"/>
      <c r="G860" s="5" t="s">
        <v>38</v>
      </c>
      <c r="H860" s="21" t="str">
        <f t="shared" si="106"/>
        <v/>
      </c>
      <c r="I860" s="21" t="str">
        <f t="shared" si="108"/>
        <v/>
      </c>
      <c r="J860" s="21" t="s">
        <v>39</v>
      </c>
      <c r="K860" s="24"/>
      <c r="L860" s="21" t="str">
        <f t="shared" si="107"/>
        <v/>
      </c>
      <c r="M860" s="24"/>
      <c r="N860" s="24"/>
      <c r="O860" s="21" t="str">
        <f t="shared" si="105"/>
        <v/>
      </c>
      <c r="P860" s="21" t="str">
        <f t="shared" si="109"/>
        <v/>
      </c>
      <c r="Q860" s="18">
        <f t="shared" si="110"/>
        <v>1</v>
      </c>
      <c r="R860" s="1">
        <f t="shared" si="111"/>
        <v>7</v>
      </c>
      <c r="S860" s="1">
        <f t="shared" si="112"/>
        <v>1</v>
      </c>
      <c r="T860" s="1">
        <f>COUNTIF(【編集不可】祝日一覧!$B$1:$B$23,$E860)</f>
        <v>0</v>
      </c>
      <c r="U860" s="1">
        <f>COUNTIF(【編集不可】祝日一覧!$B$1:$B$23,$Q860)</f>
        <v>0</v>
      </c>
      <c r="V860" s="1" t="str">
        <f ca="1">$B860&amp;"-"&amp;COUNTIF($B$13:INDIRECT("B"&amp;12+A860),B860)</f>
        <v>-0</v>
      </c>
    </row>
    <row r="861" spans="1:22" ht="21.95" customHeight="1" x14ac:dyDescent="0.25">
      <c r="A861" s="4">
        <v>849</v>
      </c>
      <c r="B861" s="9"/>
      <c r="C861" s="23"/>
      <c r="D861" s="12"/>
      <c r="E861" s="12"/>
      <c r="F861" s="3"/>
      <c r="G861" s="5" t="s">
        <v>38</v>
      </c>
      <c r="H861" s="21" t="str">
        <f t="shared" si="106"/>
        <v/>
      </c>
      <c r="I861" s="21" t="str">
        <f t="shared" si="108"/>
        <v/>
      </c>
      <c r="J861" s="21" t="s">
        <v>39</v>
      </c>
      <c r="K861" s="24"/>
      <c r="L861" s="21" t="str">
        <f t="shared" si="107"/>
        <v/>
      </c>
      <c r="M861" s="24"/>
      <c r="N861" s="24"/>
      <c r="O861" s="21" t="str">
        <f t="shared" si="105"/>
        <v/>
      </c>
      <c r="P861" s="21" t="str">
        <f t="shared" si="109"/>
        <v/>
      </c>
      <c r="Q861" s="18">
        <f t="shared" si="110"/>
        <v>1</v>
      </c>
      <c r="R861" s="1">
        <f t="shared" si="111"/>
        <v>7</v>
      </c>
      <c r="S861" s="1">
        <f t="shared" si="112"/>
        <v>1</v>
      </c>
      <c r="T861" s="1">
        <f>COUNTIF(【編集不可】祝日一覧!$B$1:$B$23,$E861)</f>
        <v>0</v>
      </c>
      <c r="U861" s="1">
        <f>COUNTIF(【編集不可】祝日一覧!$B$1:$B$23,$Q861)</f>
        <v>0</v>
      </c>
      <c r="V861" s="1" t="str">
        <f ca="1">$B861&amp;"-"&amp;COUNTIF($B$13:INDIRECT("B"&amp;12+A861),B861)</f>
        <v>-0</v>
      </c>
    </row>
    <row r="862" spans="1:22" ht="21.95" customHeight="1" x14ac:dyDescent="0.25">
      <c r="A862" s="4">
        <v>850</v>
      </c>
      <c r="B862" s="9"/>
      <c r="C862" s="23"/>
      <c r="D862" s="12"/>
      <c r="E862" s="12"/>
      <c r="F862" s="3"/>
      <c r="G862" s="5" t="s">
        <v>38</v>
      </c>
      <c r="H862" s="21" t="str">
        <f t="shared" si="106"/>
        <v/>
      </c>
      <c r="I862" s="21" t="str">
        <f t="shared" si="108"/>
        <v/>
      </c>
      <c r="J862" s="21" t="s">
        <v>39</v>
      </c>
      <c r="K862" s="24"/>
      <c r="L862" s="21" t="str">
        <f t="shared" si="107"/>
        <v/>
      </c>
      <c r="M862" s="24"/>
      <c r="N862" s="24"/>
      <c r="O862" s="21" t="str">
        <f t="shared" si="105"/>
        <v/>
      </c>
      <c r="P862" s="21" t="str">
        <f t="shared" si="109"/>
        <v/>
      </c>
      <c r="Q862" s="18">
        <f t="shared" si="110"/>
        <v>1</v>
      </c>
      <c r="R862" s="1">
        <f t="shared" si="111"/>
        <v>7</v>
      </c>
      <c r="S862" s="1">
        <f t="shared" si="112"/>
        <v>1</v>
      </c>
      <c r="T862" s="1">
        <f>COUNTIF(【編集不可】祝日一覧!$B$1:$B$23,$E862)</f>
        <v>0</v>
      </c>
      <c r="U862" s="1">
        <f>COUNTIF(【編集不可】祝日一覧!$B$1:$B$23,$Q862)</f>
        <v>0</v>
      </c>
      <c r="V862" s="1" t="str">
        <f ca="1">$B862&amp;"-"&amp;COUNTIF($B$13:INDIRECT("B"&amp;12+A862),B862)</f>
        <v>-0</v>
      </c>
    </row>
    <row r="863" spans="1:22" ht="21.95" customHeight="1" x14ac:dyDescent="0.25">
      <c r="A863" s="4">
        <v>851</v>
      </c>
      <c r="B863" s="9"/>
      <c r="C863" s="23"/>
      <c r="D863" s="12"/>
      <c r="E863" s="12"/>
      <c r="F863" s="3"/>
      <c r="G863" s="5" t="s">
        <v>38</v>
      </c>
      <c r="H863" s="21" t="str">
        <f t="shared" si="106"/>
        <v/>
      </c>
      <c r="I863" s="21" t="str">
        <f t="shared" si="108"/>
        <v/>
      </c>
      <c r="J863" s="21" t="s">
        <v>39</v>
      </c>
      <c r="K863" s="24"/>
      <c r="L863" s="21" t="str">
        <f t="shared" si="107"/>
        <v/>
      </c>
      <c r="M863" s="24"/>
      <c r="N863" s="24"/>
      <c r="O863" s="21" t="str">
        <f t="shared" si="105"/>
        <v/>
      </c>
      <c r="P863" s="21" t="str">
        <f t="shared" si="109"/>
        <v/>
      </c>
      <c r="Q863" s="18">
        <f t="shared" si="110"/>
        <v>1</v>
      </c>
      <c r="R863" s="1">
        <f t="shared" si="111"/>
        <v>7</v>
      </c>
      <c r="S863" s="1">
        <f t="shared" si="112"/>
        <v>1</v>
      </c>
      <c r="T863" s="1">
        <f>COUNTIF(【編集不可】祝日一覧!$B$1:$B$23,$E863)</f>
        <v>0</v>
      </c>
      <c r="U863" s="1">
        <f>COUNTIF(【編集不可】祝日一覧!$B$1:$B$23,$Q863)</f>
        <v>0</v>
      </c>
      <c r="V863" s="1" t="str">
        <f ca="1">$B863&amp;"-"&amp;COUNTIF($B$13:INDIRECT("B"&amp;12+A863),B863)</f>
        <v>-0</v>
      </c>
    </row>
    <row r="864" spans="1:22" ht="21.95" customHeight="1" x14ac:dyDescent="0.25">
      <c r="A864" s="4">
        <v>852</v>
      </c>
      <c r="B864" s="9"/>
      <c r="C864" s="23"/>
      <c r="D864" s="12"/>
      <c r="E864" s="12"/>
      <c r="F864" s="3"/>
      <c r="G864" s="5" t="s">
        <v>38</v>
      </c>
      <c r="H864" s="21" t="str">
        <f t="shared" si="106"/>
        <v/>
      </c>
      <c r="I864" s="21" t="str">
        <f t="shared" si="108"/>
        <v/>
      </c>
      <c r="J864" s="21" t="s">
        <v>39</v>
      </c>
      <c r="K864" s="24"/>
      <c r="L864" s="21" t="str">
        <f t="shared" si="107"/>
        <v/>
      </c>
      <c r="M864" s="24"/>
      <c r="N864" s="24"/>
      <c r="O864" s="21" t="str">
        <f t="shared" si="105"/>
        <v/>
      </c>
      <c r="P864" s="21" t="str">
        <f t="shared" si="109"/>
        <v/>
      </c>
      <c r="Q864" s="18">
        <f t="shared" si="110"/>
        <v>1</v>
      </c>
      <c r="R864" s="1">
        <f t="shared" si="111"/>
        <v>7</v>
      </c>
      <c r="S864" s="1">
        <f t="shared" si="112"/>
        <v>1</v>
      </c>
      <c r="T864" s="1">
        <f>COUNTIF(【編集不可】祝日一覧!$B$1:$B$23,$E864)</f>
        <v>0</v>
      </c>
      <c r="U864" s="1">
        <f>COUNTIF(【編集不可】祝日一覧!$B$1:$B$23,$Q864)</f>
        <v>0</v>
      </c>
      <c r="V864" s="1" t="str">
        <f ca="1">$B864&amp;"-"&amp;COUNTIF($B$13:INDIRECT("B"&amp;12+A864),B864)</f>
        <v>-0</v>
      </c>
    </row>
    <row r="865" spans="1:22" ht="21.95" customHeight="1" x14ac:dyDescent="0.25">
      <c r="A865" s="4">
        <v>853</v>
      </c>
      <c r="B865" s="9"/>
      <c r="C865" s="23"/>
      <c r="D865" s="12"/>
      <c r="E865" s="12"/>
      <c r="F865" s="3"/>
      <c r="G865" s="5" t="s">
        <v>38</v>
      </c>
      <c r="H865" s="21" t="str">
        <f t="shared" si="106"/>
        <v/>
      </c>
      <c r="I865" s="21" t="str">
        <f t="shared" si="108"/>
        <v/>
      </c>
      <c r="J865" s="21" t="s">
        <v>39</v>
      </c>
      <c r="K865" s="24"/>
      <c r="L865" s="21" t="str">
        <f t="shared" si="107"/>
        <v/>
      </c>
      <c r="M865" s="24"/>
      <c r="N865" s="24"/>
      <c r="O865" s="21" t="str">
        <f t="shared" si="105"/>
        <v/>
      </c>
      <c r="P865" s="21" t="str">
        <f t="shared" si="109"/>
        <v/>
      </c>
      <c r="Q865" s="18">
        <f t="shared" si="110"/>
        <v>1</v>
      </c>
      <c r="R865" s="1">
        <f t="shared" si="111"/>
        <v>7</v>
      </c>
      <c r="S865" s="1">
        <f t="shared" si="112"/>
        <v>1</v>
      </c>
      <c r="T865" s="1">
        <f>COUNTIF(【編集不可】祝日一覧!$B$1:$B$23,$E865)</f>
        <v>0</v>
      </c>
      <c r="U865" s="1">
        <f>COUNTIF(【編集不可】祝日一覧!$B$1:$B$23,$Q865)</f>
        <v>0</v>
      </c>
      <c r="V865" s="1" t="str">
        <f ca="1">$B865&amp;"-"&amp;COUNTIF($B$13:INDIRECT("B"&amp;12+A865),B865)</f>
        <v>-0</v>
      </c>
    </row>
    <row r="866" spans="1:22" ht="21.95" customHeight="1" x14ac:dyDescent="0.25">
      <c r="A866" s="4">
        <v>854</v>
      </c>
      <c r="B866" s="9"/>
      <c r="C866" s="23"/>
      <c r="D866" s="12"/>
      <c r="E866" s="12"/>
      <c r="F866" s="3"/>
      <c r="G866" s="5" t="s">
        <v>38</v>
      </c>
      <c r="H866" s="21" t="str">
        <f t="shared" si="106"/>
        <v/>
      </c>
      <c r="I866" s="21" t="str">
        <f t="shared" si="108"/>
        <v/>
      </c>
      <c r="J866" s="21" t="s">
        <v>39</v>
      </c>
      <c r="K866" s="24"/>
      <c r="L866" s="21" t="str">
        <f t="shared" si="107"/>
        <v/>
      </c>
      <c r="M866" s="24"/>
      <c r="N866" s="24"/>
      <c r="O866" s="21" t="str">
        <f t="shared" si="105"/>
        <v/>
      </c>
      <c r="P866" s="21" t="str">
        <f t="shared" si="109"/>
        <v/>
      </c>
      <c r="Q866" s="18">
        <f t="shared" si="110"/>
        <v>1</v>
      </c>
      <c r="R866" s="1">
        <f t="shared" si="111"/>
        <v>7</v>
      </c>
      <c r="S866" s="1">
        <f t="shared" si="112"/>
        <v>1</v>
      </c>
      <c r="T866" s="1">
        <f>COUNTIF(【編集不可】祝日一覧!$B$1:$B$23,$E866)</f>
        <v>0</v>
      </c>
      <c r="U866" s="1">
        <f>COUNTIF(【編集不可】祝日一覧!$B$1:$B$23,$Q866)</f>
        <v>0</v>
      </c>
      <c r="V866" s="1" t="str">
        <f ca="1">$B866&amp;"-"&amp;COUNTIF($B$13:INDIRECT("B"&amp;12+A866),B866)</f>
        <v>-0</v>
      </c>
    </row>
    <row r="867" spans="1:22" ht="21.95" customHeight="1" x14ac:dyDescent="0.25">
      <c r="A867" s="4">
        <v>855</v>
      </c>
      <c r="B867" s="9"/>
      <c r="C867" s="23"/>
      <c r="D867" s="12"/>
      <c r="E867" s="12"/>
      <c r="F867" s="3"/>
      <c r="G867" s="5" t="s">
        <v>38</v>
      </c>
      <c r="H867" s="21" t="str">
        <f t="shared" si="106"/>
        <v/>
      </c>
      <c r="I867" s="21" t="str">
        <f t="shared" si="108"/>
        <v/>
      </c>
      <c r="J867" s="21" t="s">
        <v>39</v>
      </c>
      <c r="K867" s="24"/>
      <c r="L867" s="21" t="str">
        <f t="shared" si="107"/>
        <v/>
      </c>
      <c r="M867" s="24"/>
      <c r="N867" s="24"/>
      <c r="O867" s="21" t="str">
        <f t="shared" si="105"/>
        <v/>
      </c>
      <c r="P867" s="21" t="str">
        <f t="shared" si="109"/>
        <v/>
      </c>
      <c r="Q867" s="18">
        <f t="shared" si="110"/>
        <v>1</v>
      </c>
      <c r="R867" s="1">
        <f t="shared" si="111"/>
        <v>7</v>
      </c>
      <c r="S867" s="1">
        <f t="shared" si="112"/>
        <v>1</v>
      </c>
      <c r="T867" s="1">
        <f>COUNTIF(【編集不可】祝日一覧!$B$1:$B$23,$E867)</f>
        <v>0</v>
      </c>
      <c r="U867" s="1">
        <f>COUNTIF(【編集不可】祝日一覧!$B$1:$B$23,$Q867)</f>
        <v>0</v>
      </c>
      <c r="V867" s="1" t="str">
        <f ca="1">$B867&amp;"-"&amp;COUNTIF($B$13:INDIRECT("B"&amp;12+A867),B867)</f>
        <v>-0</v>
      </c>
    </row>
    <row r="868" spans="1:22" ht="21.95" customHeight="1" x14ac:dyDescent="0.25">
      <c r="A868" s="4">
        <v>856</v>
      </c>
      <c r="B868" s="9"/>
      <c r="C868" s="23"/>
      <c r="D868" s="12"/>
      <c r="E868" s="12"/>
      <c r="F868" s="3"/>
      <c r="G868" s="5" t="s">
        <v>38</v>
      </c>
      <c r="H868" s="21" t="str">
        <f t="shared" si="106"/>
        <v/>
      </c>
      <c r="I868" s="21" t="str">
        <f t="shared" si="108"/>
        <v/>
      </c>
      <c r="J868" s="21" t="s">
        <v>39</v>
      </c>
      <c r="K868" s="24"/>
      <c r="L868" s="21" t="str">
        <f t="shared" si="107"/>
        <v/>
      </c>
      <c r="M868" s="24"/>
      <c r="N868" s="24"/>
      <c r="O868" s="21" t="str">
        <f t="shared" si="105"/>
        <v/>
      </c>
      <c r="P868" s="21" t="str">
        <f t="shared" si="109"/>
        <v/>
      </c>
      <c r="Q868" s="18">
        <f t="shared" si="110"/>
        <v>1</v>
      </c>
      <c r="R868" s="1">
        <f t="shared" si="111"/>
        <v>7</v>
      </c>
      <c r="S868" s="1">
        <f t="shared" si="112"/>
        <v>1</v>
      </c>
      <c r="T868" s="1">
        <f>COUNTIF(【編集不可】祝日一覧!$B$1:$B$23,$E868)</f>
        <v>0</v>
      </c>
      <c r="U868" s="1">
        <f>COUNTIF(【編集不可】祝日一覧!$B$1:$B$23,$Q868)</f>
        <v>0</v>
      </c>
      <c r="V868" s="1" t="str">
        <f ca="1">$B868&amp;"-"&amp;COUNTIF($B$13:INDIRECT("B"&amp;12+A868),B868)</f>
        <v>-0</v>
      </c>
    </row>
    <row r="869" spans="1:22" ht="21.95" customHeight="1" x14ac:dyDescent="0.25">
      <c r="A869" s="4">
        <v>857</v>
      </c>
      <c r="B869" s="9"/>
      <c r="C869" s="23"/>
      <c r="D869" s="12"/>
      <c r="E869" s="12"/>
      <c r="F869" s="3"/>
      <c r="G869" s="5" t="s">
        <v>38</v>
      </c>
      <c r="H869" s="21" t="str">
        <f t="shared" si="106"/>
        <v/>
      </c>
      <c r="I869" s="21" t="str">
        <f t="shared" si="108"/>
        <v/>
      </c>
      <c r="J869" s="21" t="s">
        <v>39</v>
      </c>
      <c r="K869" s="24"/>
      <c r="L869" s="21" t="str">
        <f t="shared" si="107"/>
        <v/>
      </c>
      <c r="M869" s="24"/>
      <c r="N869" s="24"/>
      <c r="O869" s="21" t="str">
        <f t="shared" si="105"/>
        <v/>
      </c>
      <c r="P869" s="21" t="str">
        <f t="shared" si="109"/>
        <v/>
      </c>
      <c r="Q869" s="18">
        <f t="shared" si="110"/>
        <v>1</v>
      </c>
      <c r="R869" s="1">
        <f t="shared" si="111"/>
        <v>7</v>
      </c>
      <c r="S869" s="1">
        <f t="shared" si="112"/>
        <v>1</v>
      </c>
      <c r="T869" s="1">
        <f>COUNTIF(【編集不可】祝日一覧!$B$1:$B$23,$E869)</f>
        <v>0</v>
      </c>
      <c r="U869" s="1">
        <f>COUNTIF(【編集不可】祝日一覧!$B$1:$B$23,$Q869)</f>
        <v>0</v>
      </c>
      <c r="V869" s="1" t="str">
        <f ca="1">$B869&amp;"-"&amp;COUNTIF($B$13:INDIRECT("B"&amp;12+A869),B869)</f>
        <v>-0</v>
      </c>
    </row>
    <row r="870" spans="1:22" ht="21.95" customHeight="1" x14ac:dyDescent="0.25">
      <c r="A870" s="4">
        <v>858</v>
      </c>
      <c r="B870" s="9"/>
      <c r="C870" s="23"/>
      <c r="D870" s="12"/>
      <c r="E870" s="12"/>
      <c r="F870" s="3"/>
      <c r="G870" s="5" t="s">
        <v>38</v>
      </c>
      <c r="H870" s="21" t="str">
        <f t="shared" si="106"/>
        <v/>
      </c>
      <c r="I870" s="21" t="str">
        <f t="shared" si="108"/>
        <v/>
      </c>
      <c r="J870" s="21" t="s">
        <v>39</v>
      </c>
      <c r="K870" s="24"/>
      <c r="L870" s="21" t="str">
        <f t="shared" si="107"/>
        <v/>
      </c>
      <c r="M870" s="24"/>
      <c r="N870" s="24"/>
      <c r="O870" s="21" t="str">
        <f t="shared" si="105"/>
        <v/>
      </c>
      <c r="P870" s="21" t="str">
        <f t="shared" si="109"/>
        <v/>
      </c>
      <c r="Q870" s="18">
        <f t="shared" si="110"/>
        <v>1</v>
      </c>
      <c r="R870" s="1">
        <f t="shared" si="111"/>
        <v>7</v>
      </c>
      <c r="S870" s="1">
        <f t="shared" si="112"/>
        <v>1</v>
      </c>
      <c r="T870" s="1">
        <f>COUNTIF(【編集不可】祝日一覧!$B$1:$B$23,$E870)</f>
        <v>0</v>
      </c>
      <c r="U870" s="1">
        <f>COUNTIF(【編集不可】祝日一覧!$B$1:$B$23,$Q870)</f>
        <v>0</v>
      </c>
      <c r="V870" s="1" t="str">
        <f ca="1">$B870&amp;"-"&amp;COUNTIF($B$13:INDIRECT("B"&amp;12+A870),B870)</f>
        <v>-0</v>
      </c>
    </row>
    <row r="871" spans="1:22" ht="21.95" customHeight="1" x14ac:dyDescent="0.25">
      <c r="A871" s="4">
        <v>859</v>
      </c>
      <c r="B871" s="9"/>
      <c r="C871" s="23"/>
      <c r="D871" s="12"/>
      <c r="E871" s="12"/>
      <c r="F871" s="3"/>
      <c r="G871" s="5" t="s">
        <v>38</v>
      </c>
      <c r="H871" s="21" t="str">
        <f t="shared" si="106"/>
        <v/>
      </c>
      <c r="I871" s="21" t="str">
        <f t="shared" si="108"/>
        <v/>
      </c>
      <c r="J871" s="21" t="s">
        <v>39</v>
      </c>
      <c r="K871" s="24"/>
      <c r="L871" s="21" t="str">
        <f t="shared" si="107"/>
        <v/>
      </c>
      <c r="M871" s="24"/>
      <c r="N871" s="24"/>
      <c r="O871" s="21" t="str">
        <f t="shared" si="105"/>
        <v/>
      </c>
      <c r="P871" s="21" t="str">
        <f t="shared" si="109"/>
        <v/>
      </c>
      <c r="Q871" s="18">
        <f t="shared" si="110"/>
        <v>1</v>
      </c>
      <c r="R871" s="1">
        <f t="shared" si="111"/>
        <v>7</v>
      </c>
      <c r="S871" s="1">
        <f t="shared" si="112"/>
        <v>1</v>
      </c>
      <c r="T871" s="1">
        <f>COUNTIF(【編集不可】祝日一覧!$B$1:$B$23,$E871)</f>
        <v>0</v>
      </c>
      <c r="U871" s="1">
        <f>COUNTIF(【編集不可】祝日一覧!$B$1:$B$23,$Q871)</f>
        <v>0</v>
      </c>
      <c r="V871" s="1" t="str">
        <f ca="1">$B871&amp;"-"&amp;COUNTIF($B$13:INDIRECT("B"&amp;12+A871),B871)</f>
        <v>-0</v>
      </c>
    </row>
    <row r="872" spans="1:22" ht="21.95" customHeight="1" x14ac:dyDescent="0.25">
      <c r="A872" s="4">
        <v>860</v>
      </c>
      <c r="B872" s="9"/>
      <c r="C872" s="23"/>
      <c r="D872" s="12"/>
      <c r="E872" s="12"/>
      <c r="F872" s="3"/>
      <c r="G872" s="5" t="s">
        <v>38</v>
      </c>
      <c r="H872" s="21" t="str">
        <f t="shared" si="106"/>
        <v/>
      </c>
      <c r="I872" s="21" t="str">
        <f t="shared" si="108"/>
        <v/>
      </c>
      <c r="J872" s="21" t="s">
        <v>39</v>
      </c>
      <c r="K872" s="24"/>
      <c r="L872" s="21" t="str">
        <f t="shared" si="107"/>
        <v/>
      </c>
      <c r="M872" s="24"/>
      <c r="N872" s="24"/>
      <c r="O872" s="21" t="str">
        <f t="shared" si="105"/>
        <v/>
      </c>
      <c r="P872" s="21" t="str">
        <f t="shared" si="109"/>
        <v/>
      </c>
      <c r="Q872" s="18">
        <f t="shared" si="110"/>
        <v>1</v>
      </c>
      <c r="R872" s="1">
        <f t="shared" si="111"/>
        <v>7</v>
      </c>
      <c r="S872" s="1">
        <f t="shared" si="112"/>
        <v>1</v>
      </c>
      <c r="T872" s="1">
        <f>COUNTIF(【編集不可】祝日一覧!$B$1:$B$23,$E872)</f>
        <v>0</v>
      </c>
      <c r="U872" s="1">
        <f>COUNTIF(【編集不可】祝日一覧!$B$1:$B$23,$Q872)</f>
        <v>0</v>
      </c>
      <c r="V872" s="1" t="str">
        <f ca="1">$B872&amp;"-"&amp;COUNTIF($B$13:INDIRECT("B"&amp;12+A872),B872)</f>
        <v>-0</v>
      </c>
    </row>
    <row r="873" spans="1:22" ht="21.95" customHeight="1" x14ac:dyDescent="0.25">
      <c r="A873" s="4">
        <v>861</v>
      </c>
      <c r="B873" s="9"/>
      <c r="C873" s="23"/>
      <c r="D873" s="12"/>
      <c r="E873" s="12"/>
      <c r="F873" s="3"/>
      <c r="G873" s="5" t="s">
        <v>38</v>
      </c>
      <c r="H873" s="21" t="str">
        <f t="shared" si="106"/>
        <v/>
      </c>
      <c r="I873" s="21" t="str">
        <f t="shared" si="108"/>
        <v/>
      </c>
      <c r="J873" s="21" t="s">
        <v>39</v>
      </c>
      <c r="K873" s="24"/>
      <c r="L873" s="21" t="str">
        <f t="shared" si="107"/>
        <v/>
      </c>
      <c r="M873" s="24"/>
      <c r="N873" s="24"/>
      <c r="O873" s="21" t="str">
        <f t="shared" si="105"/>
        <v/>
      </c>
      <c r="P873" s="21" t="str">
        <f t="shared" si="109"/>
        <v/>
      </c>
      <c r="Q873" s="18">
        <f t="shared" si="110"/>
        <v>1</v>
      </c>
      <c r="R873" s="1">
        <f t="shared" si="111"/>
        <v>7</v>
      </c>
      <c r="S873" s="1">
        <f t="shared" si="112"/>
        <v>1</v>
      </c>
      <c r="T873" s="1">
        <f>COUNTIF(【編集不可】祝日一覧!$B$1:$B$23,$E873)</f>
        <v>0</v>
      </c>
      <c r="U873" s="1">
        <f>COUNTIF(【編集不可】祝日一覧!$B$1:$B$23,$Q873)</f>
        <v>0</v>
      </c>
      <c r="V873" s="1" t="str">
        <f ca="1">$B873&amp;"-"&amp;COUNTIF($B$13:INDIRECT("B"&amp;12+A873),B873)</f>
        <v>-0</v>
      </c>
    </row>
    <row r="874" spans="1:22" ht="21.95" customHeight="1" x14ac:dyDescent="0.25">
      <c r="A874" s="4">
        <v>862</v>
      </c>
      <c r="B874" s="9"/>
      <c r="C874" s="23"/>
      <c r="D874" s="12"/>
      <c r="E874" s="12"/>
      <c r="F874" s="3"/>
      <c r="G874" s="5" t="s">
        <v>38</v>
      </c>
      <c r="H874" s="21" t="str">
        <f t="shared" si="106"/>
        <v/>
      </c>
      <c r="I874" s="21" t="str">
        <f t="shared" si="108"/>
        <v/>
      </c>
      <c r="J874" s="21" t="s">
        <v>39</v>
      </c>
      <c r="K874" s="24"/>
      <c r="L874" s="21" t="str">
        <f t="shared" si="107"/>
        <v/>
      </c>
      <c r="M874" s="24"/>
      <c r="N874" s="24"/>
      <c r="O874" s="21" t="str">
        <f t="shared" si="105"/>
        <v/>
      </c>
      <c r="P874" s="21" t="str">
        <f t="shared" si="109"/>
        <v/>
      </c>
      <c r="Q874" s="18">
        <f t="shared" si="110"/>
        <v>1</v>
      </c>
      <c r="R874" s="1">
        <f t="shared" si="111"/>
        <v>7</v>
      </c>
      <c r="S874" s="1">
        <f t="shared" si="112"/>
        <v>1</v>
      </c>
      <c r="T874" s="1">
        <f>COUNTIF(【編集不可】祝日一覧!$B$1:$B$23,$E874)</f>
        <v>0</v>
      </c>
      <c r="U874" s="1">
        <f>COUNTIF(【編集不可】祝日一覧!$B$1:$B$23,$Q874)</f>
        <v>0</v>
      </c>
      <c r="V874" s="1" t="str">
        <f ca="1">$B874&amp;"-"&amp;COUNTIF($B$13:INDIRECT("B"&amp;12+A874),B874)</f>
        <v>-0</v>
      </c>
    </row>
    <row r="875" spans="1:22" ht="21.95" customHeight="1" x14ac:dyDescent="0.25">
      <c r="A875" s="4">
        <v>863</v>
      </c>
      <c r="B875" s="9"/>
      <c r="C875" s="23"/>
      <c r="D875" s="12"/>
      <c r="E875" s="12"/>
      <c r="F875" s="3"/>
      <c r="G875" s="5" t="s">
        <v>38</v>
      </c>
      <c r="H875" s="21" t="str">
        <f t="shared" si="106"/>
        <v/>
      </c>
      <c r="I875" s="21" t="str">
        <f t="shared" si="108"/>
        <v/>
      </c>
      <c r="J875" s="21" t="s">
        <v>39</v>
      </c>
      <c r="K875" s="24"/>
      <c r="L875" s="21" t="str">
        <f t="shared" si="107"/>
        <v/>
      </c>
      <c r="M875" s="24"/>
      <c r="N875" s="24"/>
      <c r="O875" s="21" t="str">
        <f t="shared" si="105"/>
        <v/>
      </c>
      <c r="P875" s="21" t="str">
        <f t="shared" si="109"/>
        <v/>
      </c>
      <c r="Q875" s="18">
        <f t="shared" si="110"/>
        <v>1</v>
      </c>
      <c r="R875" s="1">
        <f t="shared" si="111"/>
        <v>7</v>
      </c>
      <c r="S875" s="1">
        <f t="shared" si="112"/>
        <v>1</v>
      </c>
      <c r="T875" s="1">
        <f>COUNTIF(【編集不可】祝日一覧!$B$1:$B$23,$E875)</f>
        <v>0</v>
      </c>
      <c r="U875" s="1">
        <f>COUNTIF(【編集不可】祝日一覧!$B$1:$B$23,$Q875)</f>
        <v>0</v>
      </c>
      <c r="V875" s="1" t="str">
        <f ca="1">$B875&amp;"-"&amp;COUNTIF($B$13:INDIRECT("B"&amp;12+A875),B875)</f>
        <v>-0</v>
      </c>
    </row>
    <row r="876" spans="1:22" ht="21.95" customHeight="1" x14ac:dyDescent="0.25">
      <c r="A876" s="4">
        <v>864</v>
      </c>
      <c r="B876" s="9"/>
      <c r="C876" s="23"/>
      <c r="D876" s="12"/>
      <c r="E876" s="12"/>
      <c r="F876" s="3"/>
      <c r="G876" s="5" t="s">
        <v>38</v>
      </c>
      <c r="H876" s="21" t="str">
        <f t="shared" si="106"/>
        <v/>
      </c>
      <c r="I876" s="21" t="str">
        <f t="shared" si="108"/>
        <v/>
      </c>
      <c r="J876" s="21" t="s">
        <v>39</v>
      </c>
      <c r="K876" s="24"/>
      <c r="L876" s="21" t="str">
        <f t="shared" si="107"/>
        <v/>
      </c>
      <c r="M876" s="24"/>
      <c r="N876" s="24"/>
      <c r="O876" s="21" t="str">
        <f t="shared" si="105"/>
        <v/>
      </c>
      <c r="P876" s="21" t="str">
        <f t="shared" si="109"/>
        <v/>
      </c>
      <c r="Q876" s="18">
        <f t="shared" si="110"/>
        <v>1</v>
      </c>
      <c r="R876" s="1">
        <f t="shared" si="111"/>
        <v>7</v>
      </c>
      <c r="S876" s="1">
        <f t="shared" si="112"/>
        <v>1</v>
      </c>
      <c r="T876" s="1">
        <f>COUNTIF(【編集不可】祝日一覧!$B$1:$B$23,$E876)</f>
        <v>0</v>
      </c>
      <c r="U876" s="1">
        <f>COUNTIF(【編集不可】祝日一覧!$B$1:$B$23,$Q876)</f>
        <v>0</v>
      </c>
      <c r="V876" s="1" t="str">
        <f ca="1">$B876&amp;"-"&amp;COUNTIF($B$13:INDIRECT("B"&amp;12+A876),B876)</f>
        <v>-0</v>
      </c>
    </row>
    <row r="877" spans="1:22" ht="21.95" customHeight="1" x14ac:dyDescent="0.25">
      <c r="A877" s="4">
        <v>865</v>
      </c>
      <c r="B877" s="9"/>
      <c r="C877" s="23"/>
      <c r="D877" s="12"/>
      <c r="E877" s="12"/>
      <c r="F877" s="3"/>
      <c r="G877" s="5" t="s">
        <v>38</v>
      </c>
      <c r="H877" s="21" t="str">
        <f t="shared" si="106"/>
        <v/>
      </c>
      <c r="I877" s="21" t="str">
        <f t="shared" si="108"/>
        <v/>
      </c>
      <c r="J877" s="21" t="s">
        <v>39</v>
      </c>
      <c r="K877" s="24"/>
      <c r="L877" s="21" t="str">
        <f t="shared" si="107"/>
        <v/>
      </c>
      <c r="M877" s="24"/>
      <c r="N877" s="24"/>
      <c r="O877" s="21" t="str">
        <f t="shared" si="105"/>
        <v/>
      </c>
      <c r="P877" s="21" t="str">
        <f t="shared" si="109"/>
        <v/>
      </c>
      <c r="Q877" s="18">
        <f t="shared" si="110"/>
        <v>1</v>
      </c>
      <c r="R877" s="1">
        <f t="shared" si="111"/>
        <v>7</v>
      </c>
      <c r="S877" s="1">
        <f t="shared" si="112"/>
        <v>1</v>
      </c>
      <c r="T877" s="1">
        <f>COUNTIF(【編集不可】祝日一覧!$B$1:$B$23,$E877)</f>
        <v>0</v>
      </c>
      <c r="U877" s="1">
        <f>COUNTIF(【編集不可】祝日一覧!$B$1:$B$23,$Q877)</f>
        <v>0</v>
      </c>
      <c r="V877" s="1" t="str">
        <f ca="1">$B877&amp;"-"&amp;COUNTIF($B$13:INDIRECT("B"&amp;12+A877),B877)</f>
        <v>-0</v>
      </c>
    </row>
    <row r="878" spans="1:22" ht="21.95" customHeight="1" x14ac:dyDescent="0.25">
      <c r="A878" s="4">
        <v>866</v>
      </c>
      <c r="B878" s="9"/>
      <c r="C878" s="23"/>
      <c r="D878" s="12"/>
      <c r="E878" s="12"/>
      <c r="F878" s="3"/>
      <c r="G878" s="5" t="s">
        <v>38</v>
      </c>
      <c r="H878" s="21" t="str">
        <f t="shared" si="106"/>
        <v/>
      </c>
      <c r="I878" s="21" t="str">
        <f t="shared" si="108"/>
        <v/>
      </c>
      <c r="J878" s="21" t="s">
        <v>39</v>
      </c>
      <c r="K878" s="24"/>
      <c r="L878" s="21" t="str">
        <f t="shared" si="107"/>
        <v/>
      </c>
      <c r="M878" s="24"/>
      <c r="N878" s="24"/>
      <c r="O878" s="21" t="str">
        <f t="shared" si="105"/>
        <v/>
      </c>
      <c r="P878" s="21" t="str">
        <f t="shared" si="109"/>
        <v/>
      </c>
      <c r="Q878" s="18">
        <f t="shared" si="110"/>
        <v>1</v>
      </c>
      <c r="R878" s="1">
        <f t="shared" si="111"/>
        <v>7</v>
      </c>
      <c r="S878" s="1">
        <f t="shared" si="112"/>
        <v>1</v>
      </c>
      <c r="T878" s="1">
        <f>COUNTIF(【編集不可】祝日一覧!$B$1:$B$23,$E878)</f>
        <v>0</v>
      </c>
      <c r="U878" s="1">
        <f>COUNTIF(【編集不可】祝日一覧!$B$1:$B$23,$Q878)</f>
        <v>0</v>
      </c>
      <c r="V878" s="1" t="str">
        <f ca="1">$B878&amp;"-"&amp;COUNTIF($B$13:INDIRECT("B"&amp;12+A878),B878)</f>
        <v>-0</v>
      </c>
    </row>
    <row r="879" spans="1:22" ht="21.95" customHeight="1" x14ac:dyDescent="0.25">
      <c r="A879" s="4">
        <v>867</v>
      </c>
      <c r="B879" s="9"/>
      <c r="C879" s="23"/>
      <c r="D879" s="12"/>
      <c r="E879" s="12"/>
      <c r="F879" s="3"/>
      <c r="G879" s="5" t="s">
        <v>38</v>
      </c>
      <c r="H879" s="21" t="str">
        <f t="shared" si="106"/>
        <v/>
      </c>
      <c r="I879" s="21" t="str">
        <f t="shared" si="108"/>
        <v/>
      </c>
      <c r="J879" s="21" t="s">
        <v>39</v>
      </c>
      <c r="K879" s="24"/>
      <c r="L879" s="21" t="str">
        <f t="shared" si="107"/>
        <v/>
      </c>
      <c r="M879" s="24"/>
      <c r="N879" s="24"/>
      <c r="O879" s="21" t="str">
        <f t="shared" si="105"/>
        <v/>
      </c>
      <c r="P879" s="21" t="str">
        <f t="shared" si="109"/>
        <v/>
      </c>
      <c r="Q879" s="18">
        <f t="shared" si="110"/>
        <v>1</v>
      </c>
      <c r="R879" s="1">
        <f t="shared" si="111"/>
        <v>7</v>
      </c>
      <c r="S879" s="1">
        <f t="shared" si="112"/>
        <v>1</v>
      </c>
      <c r="T879" s="1">
        <f>COUNTIF(【編集不可】祝日一覧!$B$1:$B$23,$E879)</f>
        <v>0</v>
      </c>
      <c r="U879" s="1">
        <f>COUNTIF(【編集不可】祝日一覧!$B$1:$B$23,$Q879)</f>
        <v>0</v>
      </c>
      <c r="V879" s="1" t="str">
        <f ca="1">$B879&amp;"-"&amp;COUNTIF($B$13:INDIRECT("B"&amp;12+A879),B879)</f>
        <v>-0</v>
      </c>
    </row>
    <row r="880" spans="1:22" ht="21.95" customHeight="1" x14ac:dyDescent="0.25">
      <c r="A880" s="4">
        <v>868</v>
      </c>
      <c r="B880" s="9"/>
      <c r="C880" s="23"/>
      <c r="D880" s="12"/>
      <c r="E880" s="12"/>
      <c r="F880" s="3"/>
      <c r="G880" s="5" t="s">
        <v>38</v>
      </c>
      <c r="H880" s="21" t="str">
        <f t="shared" si="106"/>
        <v/>
      </c>
      <c r="I880" s="21" t="str">
        <f t="shared" si="108"/>
        <v/>
      </c>
      <c r="J880" s="21" t="s">
        <v>39</v>
      </c>
      <c r="K880" s="24"/>
      <c r="L880" s="21" t="str">
        <f t="shared" si="107"/>
        <v/>
      </c>
      <c r="M880" s="24"/>
      <c r="N880" s="24"/>
      <c r="O880" s="21" t="str">
        <f t="shared" si="105"/>
        <v/>
      </c>
      <c r="P880" s="21" t="str">
        <f t="shared" si="109"/>
        <v/>
      </c>
      <c r="Q880" s="18">
        <f t="shared" si="110"/>
        <v>1</v>
      </c>
      <c r="R880" s="1">
        <f t="shared" si="111"/>
        <v>7</v>
      </c>
      <c r="S880" s="1">
        <f t="shared" si="112"/>
        <v>1</v>
      </c>
      <c r="T880" s="1">
        <f>COUNTIF(【編集不可】祝日一覧!$B$1:$B$23,$E880)</f>
        <v>0</v>
      </c>
      <c r="U880" s="1">
        <f>COUNTIF(【編集不可】祝日一覧!$B$1:$B$23,$Q880)</f>
        <v>0</v>
      </c>
      <c r="V880" s="1" t="str">
        <f ca="1">$B880&amp;"-"&amp;COUNTIF($B$13:INDIRECT("B"&amp;12+A880),B880)</f>
        <v>-0</v>
      </c>
    </row>
    <row r="881" spans="1:22" ht="21.95" customHeight="1" x14ac:dyDescent="0.25">
      <c r="A881" s="4">
        <v>869</v>
      </c>
      <c r="B881" s="9"/>
      <c r="C881" s="23"/>
      <c r="D881" s="12"/>
      <c r="E881" s="12"/>
      <c r="F881" s="3"/>
      <c r="G881" s="5" t="s">
        <v>38</v>
      </c>
      <c r="H881" s="21" t="str">
        <f t="shared" si="106"/>
        <v/>
      </c>
      <c r="I881" s="21" t="str">
        <f t="shared" si="108"/>
        <v/>
      </c>
      <c r="J881" s="21" t="s">
        <v>39</v>
      </c>
      <c r="K881" s="24"/>
      <c r="L881" s="21" t="str">
        <f t="shared" si="107"/>
        <v/>
      </c>
      <c r="M881" s="24"/>
      <c r="N881" s="24"/>
      <c r="O881" s="21" t="str">
        <f t="shared" si="105"/>
        <v/>
      </c>
      <c r="P881" s="21" t="str">
        <f t="shared" si="109"/>
        <v/>
      </c>
      <c r="Q881" s="18">
        <f t="shared" si="110"/>
        <v>1</v>
      </c>
      <c r="R881" s="1">
        <f t="shared" si="111"/>
        <v>7</v>
      </c>
      <c r="S881" s="1">
        <f t="shared" si="112"/>
        <v>1</v>
      </c>
      <c r="T881" s="1">
        <f>COUNTIF(【編集不可】祝日一覧!$B$1:$B$23,$E881)</f>
        <v>0</v>
      </c>
      <c r="U881" s="1">
        <f>COUNTIF(【編集不可】祝日一覧!$B$1:$B$23,$Q881)</f>
        <v>0</v>
      </c>
      <c r="V881" s="1" t="str">
        <f ca="1">$B881&amp;"-"&amp;COUNTIF($B$13:INDIRECT("B"&amp;12+A881),B881)</f>
        <v>-0</v>
      </c>
    </row>
    <row r="882" spans="1:22" ht="21.95" customHeight="1" x14ac:dyDescent="0.25">
      <c r="A882" s="4">
        <v>870</v>
      </c>
      <c r="B882" s="9"/>
      <c r="C882" s="23"/>
      <c r="D882" s="12"/>
      <c r="E882" s="12"/>
      <c r="F882" s="3"/>
      <c r="G882" s="5" t="s">
        <v>38</v>
      </c>
      <c r="H882" s="21" t="str">
        <f t="shared" si="106"/>
        <v/>
      </c>
      <c r="I882" s="21" t="str">
        <f t="shared" si="108"/>
        <v/>
      </c>
      <c r="J882" s="21" t="s">
        <v>39</v>
      </c>
      <c r="K882" s="24"/>
      <c r="L882" s="21" t="str">
        <f t="shared" si="107"/>
        <v/>
      </c>
      <c r="M882" s="24"/>
      <c r="N882" s="24"/>
      <c r="O882" s="21" t="str">
        <f t="shared" si="105"/>
        <v/>
      </c>
      <c r="P882" s="21" t="str">
        <f t="shared" si="109"/>
        <v/>
      </c>
      <c r="Q882" s="18">
        <f t="shared" si="110"/>
        <v>1</v>
      </c>
      <c r="R882" s="1">
        <f t="shared" si="111"/>
        <v>7</v>
      </c>
      <c r="S882" s="1">
        <f t="shared" si="112"/>
        <v>1</v>
      </c>
      <c r="T882" s="1">
        <f>COUNTIF(【編集不可】祝日一覧!$B$1:$B$23,$E882)</f>
        <v>0</v>
      </c>
      <c r="U882" s="1">
        <f>COUNTIF(【編集不可】祝日一覧!$B$1:$B$23,$Q882)</f>
        <v>0</v>
      </c>
      <c r="V882" s="1" t="str">
        <f ca="1">$B882&amp;"-"&amp;COUNTIF($B$13:INDIRECT("B"&amp;12+A882),B882)</f>
        <v>-0</v>
      </c>
    </row>
    <row r="883" spans="1:22" ht="21.95" customHeight="1" x14ac:dyDescent="0.25">
      <c r="A883" s="4">
        <v>871</v>
      </c>
      <c r="B883" s="9"/>
      <c r="C883" s="23"/>
      <c r="D883" s="12"/>
      <c r="E883" s="12"/>
      <c r="F883" s="3"/>
      <c r="G883" s="5" t="s">
        <v>38</v>
      </c>
      <c r="H883" s="21" t="str">
        <f t="shared" si="106"/>
        <v/>
      </c>
      <c r="I883" s="21" t="str">
        <f t="shared" si="108"/>
        <v/>
      </c>
      <c r="J883" s="21" t="s">
        <v>39</v>
      </c>
      <c r="K883" s="24"/>
      <c r="L883" s="21" t="str">
        <f t="shared" si="107"/>
        <v/>
      </c>
      <c r="M883" s="24"/>
      <c r="N883" s="24"/>
      <c r="O883" s="21" t="str">
        <f t="shared" si="105"/>
        <v/>
      </c>
      <c r="P883" s="21" t="str">
        <f t="shared" si="109"/>
        <v/>
      </c>
      <c r="Q883" s="18">
        <f t="shared" si="110"/>
        <v>1</v>
      </c>
      <c r="R883" s="1">
        <f t="shared" si="111"/>
        <v>7</v>
      </c>
      <c r="S883" s="1">
        <f t="shared" si="112"/>
        <v>1</v>
      </c>
      <c r="T883" s="1">
        <f>COUNTIF(【編集不可】祝日一覧!$B$1:$B$23,$E883)</f>
        <v>0</v>
      </c>
      <c r="U883" s="1">
        <f>COUNTIF(【編集不可】祝日一覧!$B$1:$B$23,$Q883)</f>
        <v>0</v>
      </c>
      <c r="V883" s="1" t="str">
        <f ca="1">$B883&amp;"-"&amp;COUNTIF($B$13:INDIRECT("B"&amp;12+A883),B883)</f>
        <v>-0</v>
      </c>
    </row>
    <row r="884" spans="1:22" ht="21.95" customHeight="1" x14ac:dyDescent="0.25">
      <c r="A884" s="4">
        <v>872</v>
      </c>
      <c r="B884" s="9"/>
      <c r="C884" s="23"/>
      <c r="D884" s="12"/>
      <c r="E884" s="12"/>
      <c r="F884" s="3"/>
      <c r="G884" s="5" t="s">
        <v>38</v>
      </c>
      <c r="H884" s="21" t="str">
        <f t="shared" si="106"/>
        <v/>
      </c>
      <c r="I884" s="21" t="str">
        <f t="shared" si="108"/>
        <v/>
      </c>
      <c r="J884" s="21" t="s">
        <v>39</v>
      </c>
      <c r="K884" s="24"/>
      <c r="L884" s="21" t="str">
        <f t="shared" si="107"/>
        <v/>
      </c>
      <c r="M884" s="24"/>
      <c r="N884" s="24"/>
      <c r="O884" s="21" t="str">
        <f t="shared" si="105"/>
        <v/>
      </c>
      <c r="P884" s="21" t="str">
        <f t="shared" si="109"/>
        <v/>
      </c>
      <c r="Q884" s="18">
        <f t="shared" si="110"/>
        <v>1</v>
      </c>
      <c r="R884" s="1">
        <f t="shared" si="111"/>
        <v>7</v>
      </c>
      <c r="S884" s="1">
        <f t="shared" si="112"/>
        <v>1</v>
      </c>
      <c r="T884" s="1">
        <f>COUNTIF(【編集不可】祝日一覧!$B$1:$B$23,$E884)</f>
        <v>0</v>
      </c>
      <c r="U884" s="1">
        <f>COUNTIF(【編集不可】祝日一覧!$B$1:$B$23,$Q884)</f>
        <v>0</v>
      </c>
      <c r="V884" s="1" t="str">
        <f ca="1">$B884&amp;"-"&amp;COUNTIF($B$13:INDIRECT("B"&amp;12+A884),B884)</f>
        <v>-0</v>
      </c>
    </row>
    <row r="885" spans="1:22" ht="21.95" customHeight="1" x14ac:dyDescent="0.25">
      <c r="A885" s="4">
        <v>873</v>
      </c>
      <c r="B885" s="9"/>
      <c r="C885" s="23"/>
      <c r="D885" s="12"/>
      <c r="E885" s="12"/>
      <c r="F885" s="3"/>
      <c r="G885" s="5" t="s">
        <v>38</v>
      </c>
      <c r="H885" s="21" t="str">
        <f t="shared" si="106"/>
        <v/>
      </c>
      <c r="I885" s="21" t="str">
        <f t="shared" si="108"/>
        <v/>
      </c>
      <c r="J885" s="21" t="s">
        <v>39</v>
      </c>
      <c r="K885" s="24"/>
      <c r="L885" s="21" t="str">
        <f t="shared" si="107"/>
        <v/>
      </c>
      <c r="M885" s="24"/>
      <c r="N885" s="24"/>
      <c r="O885" s="21" t="str">
        <f t="shared" si="105"/>
        <v/>
      </c>
      <c r="P885" s="21" t="str">
        <f t="shared" si="109"/>
        <v/>
      </c>
      <c r="Q885" s="18">
        <f t="shared" si="110"/>
        <v>1</v>
      </c>
      <c r="R885" s="1">
        <f t="shared" si="111"/>
        <v>7</v>
      </c>
      <c r="S885" s="1">
        <f t="shared" si="112"/>
        <v>1</v>
      </c>
      <c r="T885" s="1">
        <f>COUNTIF(【編集不可】祝日一覧!$B$1:$B$23,$E885)</f>
        <v>0</v>
      </c>
      <c r="U885" s="1">
        <f>COUNTIF(【編集不可】祝日一覧!$B$1:$B$23,$Q885)</f>
        <v>0</v>
      </c>
      <c r="V885" s="1" t="str">
        <f ca="1">$B885&amp;"-"&amp;COUNTIF($B$13:INDIRECT("B"&amp;12+A885),B885)</f>
        <v>-0</v>
      </c>
    </row>
    <row r="886" spans="1:22" ht="21.95" customHeight="1" x14ac:dyDescent="0.25">
      <c r="A886" s="4">
        <v>874</v>
      </c>
      <c r="B886" s="9"/>
      <c r="C886" s="23"/>
      <c r="D886" s="12"/>
      <c r="E886" s="12"/>
      <c r="F886" s="3"/>
      <c r="G886" s="5" t="s">
        <v>38</v>
      </c>
      <c r="H886" s="21" t="str">
        <f t="shared" si="106"/>
        <v/>
      </c>
      <c r="I886" s="21" t="str">
        <f t="shared" si="108"/>
        <v/>
      </c>
      <c r="J886" s="21" t="s">
        <v>39</v>
      </c>
      <c r="K886" s="24"/>
      <c r="L886" s="21" t="str">
        <f t="shared" si="107"/>
        <v/>
      </c>
      <c r="M886" s="24"/>
      <c r="N886" s="24"/>
      <c r="O886" s="21" t="str">
        <f t="shared" si="105"/>
        <v/>
      </c>
      <c r="P886" s="21" t="str">
        <f t="shared" si="109"/>
        <v/>
      </c>
      <c r="Q886" s="18">
        <f t="shared" si="110"/>
        <v>1</v>
      </c>
      <c r="R886" s="1">
        <f t="shared" si="111"/>
        <v>7</v>
      </c>
      <c r="S886" s="1">
        <f t="shared" si="112"/>
        <v>1</v>
      </c>
      <c r="T886" s="1">
        <f>COUNTIF(【編集不可】祝日一覧!$B$1:$B$23,$E886)</f>
        <v>0</v>
      </c>
      <c r="U886" s="1">
        <f>COUNTIF(【編集不可】祝日一覧!$B$1:$B$23,$Q886)</f>
        <v>0</v>
      </c>
      <c r="V886" s="1" t="str">
        <f ca="1">$B886&amp;"-"&amp;COUNTIF($B$13:INDIRECT("B"&amp;12+A886),B886)</f>
        <v>-0</v>
      </c>
    </row>
    <row r="887" spans="1:22" ht="21.95" customHeight="1" x14ac:dyDescent="0.25">
      <c r="A887" s="4">
        <v>875</v>
      </c>
      <c r="B887" s="9"/>
      <c r="C887" s="23"/>
      <c r="D887" s="12"/>
      <c r="E887" s="12"/>
      <c r="F887" s="3"/>
      <c r="G887" s="5" t="s">
        <v>38</v>
      </c>
      <c r="H887" s="21" t="str">
        <f t="shared" si="106"/>
        <v/>
      </c>
      <c r="I887" s="21" t="str">
        <f t="shared" si="108"/>
        <v/>
      </c>
      <c r="J887" s="21" t="s">
        <v>39</v>
      </c>
      <c r="K887" s="24"/>
      <c r="L887" s="21" t="str">
        <f t="shared" si="107"/>
        <v/>
      </c>
      <c r="M887" s="24"/>
      <c r="N887" s="24"/>
      <c r="O887" s="21" t="str">
        <f t="shared" si="105"/>
        <v/>
      </c>
      <c r="P887" s="21" t="str">
        <f t="shared" si="109"/>
        <v/>
      </c>
      <c r="Q887" s="18">
        <f t="shared" si="110"/>
        <v>1</v>
      </c>
      <c r="R887" s="1">
        <f t="shared" si="111"/>
        <v>7</v>
      </c>
      <c r="S887" s="1">
        <f t="shared" si="112"/>
        <v>1</v>
      </c>
      <c r="T887" s="1">
        <f>COUNTIF(【編集不可】祝日一覧!$B$1:$B$23,$E887)</f>
        <v>0</v>
      </c>
      <c r="U887" s="1">
        <f>COUNTIF(【編集不可】祝日一覧!$B$1:$B$23,$Q887)</f>
        <v>0</v>
      </c>
      <c r="V887" s="1" t="str">
        <f ca="1">$B887&amp;"-"&amp;COUNTIF($B$13:INDIRECT("B"&amp;12+A887),B887)</f>
        <v>-0</v>
      </c>
    </row>
    <row r="888" spans="1:22" ht="21.95" customHeight="1" x14ac:dyDescent="0.25">
      <c r="A888" s="4">
        <v>876</v>
      </c>
      <c r="B888" s="9"/>
      <c r="C888" s="23"/>
      <c r="D888" s="12"/>
      <c r="E888" s="12"/>
      <c r="F888" s="3"/>
      <c r="G888" s="5" t="s">
        <v>38</v>
      </c>
      <c r="H888" s="21" t="str">
        <f t="shared" si="106"/>
        <v/>
      </c>
      <c r="I888" s="21" t="str">
        <f t="shared" si="108"/>
        <v/>
      </c>
      <c r="J888" s="21" t="s">
        <v>39</v>
      </c>
      <c r="K888" s="24"/>
      <c r="L888" s="21" t="str">
        <f t="shared" si="107"/>
        <v/>
      </c>
      <c r="M888" s="24"/>
      <c r="N888" s="24"/>
      <c r="O888" s="21" t="str">
        <f t="shared" si="105"/>
        <v/>
      </c>
      <c r="P888" s="21" t="str">
        <f t="shared" si="109"/>
        <v/>
      </c>
      <c r="Q888" s="18">
        <f t="shared" si="110"/>
        <v>1</v>
      </c>
      <c r="R888" s="1">
        <f t="shared" si="111"/>
        <v>7</v>
      </c>
      <c r="S888" s="1">
        <f t="shared" si="112"/>
        <v>1</v>
      </c>
      <c r="T888" s="1">
        <f>COUNTIF(【編集不可】祝日一覧!$B$1:$B$23,$E888)</f>
        <v>0</v>
      </c>
      <c r="U888" s="1">
        <f>COUNTIF(【編集不可】祝日一覧!$B$1:$B$23,$Q888)</f>
        <v>0</v>
      </c>
      <c r="V888" s="1" t="str">
        <f ca="1">$B888&amp;"-"&amp;COUNTIF($B$13:INDIRECT("B"&amp;12+A888),B888)</f>
        <v>-0</v>
      </c>
    </row>
    <row r="889" spans="1:22" ht="21.95" customHeight="1" x14ac:dyDescent="0.25">
      <c r="A889" s="4">
        <v>877</v>
      </c>
      <c r="B889" s="9"/>
      <c r="C889" s="23"/>
      <c r="D889" s="12"/>
      <c r="E889" s="12"/>
      <c r="F889" s="3"/>
      <c r="G889" s="5" t="s">
        <v>38</v>
      </c>
      <c r="H889" s="21" t="str">
        <f t="shared" si="106"/>
        <v/>
      </c>
      <c r="I889" s="21" t="str">
        <f t="shared" si="108"/>
        <v/>
      </c>
      <c r="J889" s="21" t="s">
        <v>39</v>
      </c>
      <c r="K889" s="24"/>
      <c r="L889" s="21" t="str">
        <f t="shared" si="107"/>
        <v/>
      </c>
      <c r="M889" s="24"/>
      <c r="N889" s="24"/>
      <c r="O889" s="21" t="str">
        <f t="shared" si="105"/>
        <v/>
      </c>
      <c r="P889" s="21" t="str">
        <f t="shared" si="109"/>
        <v/>
      </c>
      <c r="Q889" s="18">
        <f t="shared" si="110"/>
        <v>1</v>
      </c>
      <c r="R889" s="1">
        <f t="shared" si="111"/>
        <v>7</v>
      </c>
      <c r="S889" s="1">
        <f t="shared" si="112"/>
        <v>1</v>
      </c>
      <c r="T889" s="1">
        <f>COUNTIF(【編集不可】祝日一覧!$B$1:$B$23,$E889)</f>
        <v>0</v>
      </c>
      <c r="U889" s="1">
        <f>COUNTIF(【編集不可】祝日一覧!$B$1:$B$23,$Q889)</f>
        <v>0</v>
      </c>
      <c r="V889" s="1" t="str">
        <f ca="1">$B889&amp;"-"&amp;COUNTIF($B$13:INDIRECT("B"&amp;12+A889),B889)</f>
        <v>-0</v>
      </c>
    </row>
    <row r="890" spans="1:22" ht="21.95" customHeight="1" x14ac:dyDescent="0.25">
      <c r="A890" s="4">
        <v>878</v>
      </c>
      <c r="B890" s="9"/>
      <c r="C890" s="23"/>
      <c r="D890" s="12"/>
      <c r="E890" s="12"/>
      <c r="F890" s="3"/>
      <c r="G890" s="5" t="s">
        <v>38</v>
      </c>
      <c r="H890" s="21" t="str">
        <f t="shared" si="106"/>
        <v/>
      </c>
      <c r="I890" s="21" t="str">
        <f t="shared" si="108"/>
        <v/>
      </c>
      <c r="J890" s="21" t="s">
        <v>39</v>
      </c>
      <c r="K890" s="24"/>
      <c r="L890" s="21" t="str">
        <f t="shared" si="107"/>
        <v/>
      </c>
      <c r="M890" s="24"/>
      <c r="N890" s="24"/>
      <c r="O890" s="21" t="str">
        <f t="shared" si="105"/>
        <v/>
      </c>
      <c r="P890" s="21" t="str">
        <f t="shared" si="109"/>
        <v/>
      </c>
      <c r="Q890" s="18">
        <f t="shared" si="110"/>
        <v>1</v>
      </c>
      <c r="R890" s="1">
        <f t="shared" si="111"/>
        <v>7</v>
      </c>
      <c r="S890" s="1">
        <f t="shared" si="112"/>
        <v>1</v>
      </c>
      <c r="T890" s="1">
        <f>COUNTIF(【編集不可】祝日一覧!$B$1:$B$23,$E890)</f>
        <v>0</v>
      </c>
      <c r="U890" s="1">
        <f>COUNTIF(【編集不可】祝日一覧!$B$1:$B$23,$Q890)</f>
        <v>0</v>
      </c>
      <c r="V890" s="1" t="str">
        <f ca="1">$B890&amp;"-"&amp;COUNTIF($B$13:INDIRECT("B"&amp;12+A890),B890)</f>
        <v>-0</v>
      </c>
    </row>
    <row r="891" spans="1:22" ht="21.95" customHeight="1" x14ac:dyDescent="0.25">
      <c r="A891" s="4">
        <v>879</v>
      </c>
      <c r="B891" s="9"/>
      <c r="C891" s="23"/>
      <c r="D891" s="12"/>
      <c r="E891" s="12"/>
      <c r="F891" s="3"/>
      <c r="G891" s="5" t="s">
        <v>38</v>
      </c>
      <c r="H891" s="21" t="str">
        <f t="shared" si="106"/>
        <v/>
      </c>
      <c r="I891" s="21" t="str">
        <f t="shared" si="108"/>
        <v/>
      </c>
      <c r="J891" s="21" t="s">
        <v>39</v>
      </c>
      <c r="K891" s="24"/>
      <c r="L891" s="21" t="str">
        <f t="shared" si="107"/>
        <v/>
      </c>
      <c r="M891" s="24"/>
      <c r="N891" s="24"/>
      <c r="O891" s="21" t="str">
        <f t="shared" si="105"/>
        <v/>
      </c>
      <c r="P891" s="21" t="str">
        <f t="shared" si="109"/>
        <v/>
      </c>
      <c r="Q891" s="18">
        <f t="shared" si="110"/>
        <v>1</v>
      </c>
      <c r="R891" s="1">
        <f t="shared" si="111"/>
        <v>7</v>
      </c>
      <c r="S891" s="1">
        <f t="shared" si="112"/>
        <v>1</v>
      </c>
      <c r="T891" s="1">
        <f>COUNTIF(【編集不可】祝日一覧!$B$1:$B$23,$E891)</f>
        <v>0</v>
      </c>
      <c r="U891" s="1">
        <f>COUNTIF(【編集不可】祝日一覧!$B$1:$B$23,$Q891)</f>
        <v>0</v>
      </c>
      <c r="V891" s="1" t="str">
        <f ca="1">$B891&amp;"-"&amp;COUNTIF($B$13:INDIRECT("B"&amp;12+A891),B891)</f>
        <v>-0</v>
      </c>
    </row>
    <row r="892" spans="1:22" ht="21.95" customHeight="1" x14ac:dyDescent="0.25">
      <c r="A892" s="4">
        <v>880</v>
      </c>
      <c r="B892" s="9"/>
      <c r="C892" s="23"/>
      <c r="D892" s="12"/>
      <c r="E892" s="12"/>
      <c r="F892" s="3"/>
      <c r="G892" s="5" t="s">
        <v>38</v>
      </c>
      <c r="H892" s="21" t="str">
        <f t="shared" si="106"/>
        <v/>
      </c>
      <c r="I892" s="21" t="str">
        <f t="shared" si="108"/>
        <v/>
      </c>
      <c r="J892" s="21" t="s">
        <v>39</v>
      </c>
      <c r="K892" s="24"/>
      <c r="L892" s="21" t="str">
        <f t="shared" si="107"/>
        <v/>
      </c>
      <c r="M892" s="24"/>
      <c r="N892" s="24"/>
      <c r="O892" s="21" t="str">
        <f t="shared" si="105"/>
        <v/>
      </c>
      <c r="P892" s="21" t="str">
        <f t="shared" si="109"/>
        <v/>
      </c>
      <c r="Q892" s="18">
        <f t="shared" si="110"/>
        <v>1</v>
      </c>
      <c r="R892" s="1">
        <f t="shared" si="111"/>
        <v>7</v>
      </c>
      <c r="S892" s="1">
        <f t="shared" si="112"/>
        <v>1</v>
      </c>
      <c r="T892" s="1">
        <f>COUNTIF(【編集不可】祝日一覧!$B$1:$B$23,$E892)</f>
        <v>0</v>
      </c>
      <c r="U892" s="1">
        <f>COUNTIF(【編集不可】祝日一覧!$B$1:$B$23,$Q892)</f>
        <v>0</v>
      </c>
      <c r="V892" s="1" t="str">
        <f ca="1">$B892&amp;"-"&amp;COUNTIF($B$13:INDIRECT("B"&amp;12+A892),B892)</f>
        <v>-0</v>
      </c>
    </row>
    <row r="893" spans="1:22" ht="21.95" customHeight="1" x14ac:dyDescent="0.25">
      <c r="A893" s="4">
        <v>881</v>
      </c>
      <c r="B893" s="9"/>
      <c r="C893" s="23"/>
      <c r="D893" s="12"/>
      <c r="E893" s="12"/>
      <c r="F893" s="3"/>
      <c r="G893" s="5" t="s">
        <v>38</v>
      </c>
      <c r="H893" s="21" t="str">
        <f t="shared" si="106"/>
        <v/>
      </c>
      <c r="I893" s="21" t="str">
        <f t="shared" si="108"/>
        <v/>
      </c>
      <c r="J893" s="21" t="s">
        <v>39</v>
      </c>
      <c r="K893" s="24"/>
      <c r="L893" s="21" t="str">
        <f t="shared" si="107"/>
        <v/>
      </c>
      <c r="M893" s="24"/>
      <c r="N893" s="24"/>
      <c r="O893" s="21" t="str">
        <f t="shared" si="105"/>
        <v/>
      </c>
      <c r="P893" s="21" t="str">
        <f t="shared" si="109"/>
        <v/>
      </c>
      <c r="Q893" s="18">
        <f t="shared" si="110"/>
        <v>1</v>
      </c>
      <c r="R893" s="1">
        <f t="shared" si="111"/>
        <v>7</v>
      </c>
      <c r="S893" s="1">
        <f t="shared" si="112"/>
        <v>1</v>
      </c>
      <c r="T893" s="1">
        <f>COUNTIF(【編集不可】祝日一覧!$B$1:$B$23,$E893)</f>
        <v>0</v>
      </c>
      <c r="U893" s="1">
        <f>COUNTIF(【編集不可】祝日一覧!$B$1:$B$23,$Q893)</f>
        <v>0</v>
      </c>
      <c r="V893" s="1" t="str">
        <f ca="1">$B893&amp;"-"&amp;COUNTIF($B$13:INDIRECT("B"&amp;12+A893),B893)</f>
        <v>-0</v>
      </c>
    </row>
    <row r="894" spans="1:22" ht="21.95" customHeight="1" x14ac:dyDescent="0.25">
      <c r="A894" s="4">
        <v>882</v>
      </c>
      <c r="B894" s="9"/>
      <c r="C894" s="23"/>
      <c r="D894" s="12"/>
      <c r="E894" s="12"/>
      <c r="F894" s="3"/>
      <c r="G894" s="5" t="s">
        <v>38</v>
      </c>
      <c r="H894" s="21" t="str">
        <f t="shared" si="106"/>
        <v/>
      </c>
      <c r="I894" s="21" t="str">
        <f t="shared" si="108"/>
        <v/>
      </c>
      <c r="J894" s="21" t="s">
        <v>39</v>
      </c>
      <c r="K894" s="24"/>
      <c r="L894" s="21" t="str">
        <f t="shared" si="107"/>
        <v/>
      </c>
      <c r="M894" s="24"/>
      <c r="N894" s="24"/>
      <c r="O894" s="21" t="str">
        <f t="shared" si="105"/>
        <v/>
      </c>
      <c r="P894" s="21" t="str">
        <f t="shared" si="109"/>
        <v/>
      </c>
      <c r="Q894" s="18">
        <f t="shared" si="110"/>
        <v>1</v>
      </c>
      <c r="R894" s="1">
        <f t="shared" si="111"/>
        <v>7</v>
      </c>
      <c r="S894" s="1">
        <f t="shared" si="112"/>
        <v>1</v>
      </c>
      <c r="T894" s="1">
        <f>COUNTIF(【編集不可】祝日一覧!$B$1:$B$23,$E894)</f>
        <v>0</v>
      </c>
      <c r="U894" s="1">
        <f>COUNTIF(【編集不可】祝日一覧!$B$1:$B$23,$Q894)</f>
        <v>0</v>
      </c>
      <c r="V894" s="1" t="str">
        <f ca="1">$B894&amp;"-"&amp;COUNTIF($B$13:INDIRECT("B"&amp;12+A894),B894)</f>
        <v>-0</v>
      </c>
    </row>
    <row r="895" spans="1:22" ht="21.95" customHeight="1" x14ac:dyDescent="0.25">
      <c r="A895" s="4">
        <v>883</v>
      </c>
      <c r="B895" s="9"/>
      <c r="C895" s="23"/>
      <c r="D895" s="12"/>
      <c r="E895" s="12"/>
      <c r="F895" s="3"/>
      <c r="G895" s="5" t="s">
        <v>38</v>
      </c>
      <c r="H895" s="21" t="str">
        <f t="shared" si="106"/>
        <v/>
      </c>
      <c r="I895" s="21" t="str">
        <f t="shared" si="108"/>
        <v/>
      </c>
      <c r="J895" s="21" t="s">
        <v>39</v>
      </c>
      <c r="K895" s="24"/>
      <c r="L895" s="21" t="str">
        <f t="shared" si="107"/>
        <v/>
      </c>
      <c r="M895" s="24"/>
      <c r="N895" s="24"/>
      <c r="O895" s="21" t="str">
        <f t="shared" si="105"/>
        <v/>
      </c>
      <c r="P895" s="21" t="str">
        <f t="shared" si="109"/>
        <v/>
      </c>
      <c r="Q895" s="18">
        <f t="shared" si="110"/>
        <v>1</v>
      </c>
      <c r="R895" s="1">
        <f t="shared" si="111"/>
        <v>7</v>
      </c>
      <c r="S895" s="1">
        <f t="shared" si="112"/>
        <v>1</v>
      </c>
      <c r="T895" s="1">
        <f>COUNTIF(【編集不可】祝日一覧!$B$1:$B$23,$E895)</f>
        <v>0</v>
      </c>
      <c r="U895" s="1">
        <f>COUNTIF(【編集不可】祝日一覧!$B$1:$B$23,$Q895)</f>
        <v>0</v>
      </c>
      <c r="V895" s="1" t="str">
        <f ca="1">$B895&amp;"-"&amp;COUNTIF($B$13:INDIRECT("B"&amp;12+A895),B895)</f>
        <v>-0</v>
      </c>
    </row>
    <row r="896" spans="1:22" ht="21.95" customHeight="1" x14ac:dyDescent="0.25">
      <c r="A896" s="4">
        <v>884</v>
      </c>
      <c r="B896" s="9"/>
      <c r="C896" s="23"/>
      <c r="D896" s="12"/>
      <c r="E896" s="12"/>
      <c r="F896" s="3"/>
      <c r="G896" s="5" t="s">
        <v>38</v>
      </c>
      <c r="H896" s="21" t="str">
        <f t="shared" si="106"/>
        <v/>
      </c>
      <c r="I896" s="21" t="str">
        <f t="shared" si="108"/>
        <v/>
      </c>
      <c r="J896" s="21" t="s">
        <v>39</v>
      </c>
      <c r="K896" s="24"/>
      <c r="L896" s="21" t="str">
        <f t="shared" si="107"/>
        <v/>
      </c>
      <c r="M896" s="24"/>
      <c r="N896" s="24"/>
      <c r="O896" s="21" t="str">
        <f t="shared" si="105"/>
        <v/>
      </c>
      <c r="P896" s="21" t="str">
        <f t="shared" si="109"/>
        <v/>
      </c>
      <c r="Q896" s="18">
        <f t="shared" si="110"/>
        <v>1</v>
      </c>
      <c r="R896" s="1">
        <f t="shared" si="111"/>
        <v>7</v>
      </c>
      <c r="S896" s="1">
        <f t="shared" si="112"/>
        <v>1</v>
      </c>
      <c r="T896" s="1">
        <f>COUNTIF(【編集不可】祝日一覧!$B$1:$B$23,$E896)</f>
        <v>0</v>
      </c>
      <c r="U896" s="1">
        <f>COUNTIF(【編集不可】祝日一覧!$B$1:$B$23,$Q896)</f>
        <v>0</v>
      </c>
      <c r="V896" s="1" t="str">
        <f ca="1">$B896&amp;"-"&amp;COUNTIF($B$13:INDIRECT("B"&amp;12+A896),B896)</f>
        <v>-0</v>
      </c>
    </row>
    <row r="897" spans="1:22" ht="21.95" customHeight="1" x14ac:dyDescent="0.25">
      <c r="A897" s="4">
        <v>885</v>
      </c>
      <c r="B897" s="9"/>
      <c r="C897" s="23"/>
      <c r="D897" s="12"/>
      <c r="E897" s="12"/>
      <c r="F897" s="3"/>
      <c r="G897" s="5" t="s">
        <v>38</v>
      </c>
      <c r="H897" s="21" t="str">
        <f t="shared" si="106"/>
        <v/>
      </c>
      <c r="I897" s="21" t="str">
        <f t="shared" si="108"/>
        <v/>
      </c>
      <c r="J897" s="21" t="s">
        <v>39</v>
      </c>
      <c r="K897" s="24"/>
      <c r="L897" s="21" t="str">
        <f t="shared" si="107"/>
        <v/>
      </c>
      <c r="M897" s="24"/>
      <c r="N897" s="24"/>
      <c r="O897" s="21" t="str">
        <f t="shared" si="105"/>
        <v/>
      </c>
      <c r="P897" s="21" t="str">
        <f t="shared" si="109"/>
        <v/>
      </c>
      <c r="Q897" s="18">
        <f t="shared" si="110"/>
        <v>1</v>
      </c>
      <c r="R897" s="1">
        <f t="shared" si="111"/>
        <v>7</v>
      </c>
      <c r="S897" s="1">
        <f t="shared" si="112"/>
        <v>1</v>
      </c>
      <c r="T897" s="1">
        <f>COUNTIF(【編集不可】祝日一覧!$B$1:$B$23,$E897)</f>
        <v>0</v>
      </c>
      <c r="U897" s="1">
        <f>COUNTIF(【編集不可】祝日一覧!$B$1:$B$23,$Q897)</f>
        <v>0</v>
      </c>
      <c r="V897" s="1" t="str">
        <f ca="1">$B897&amp;"-"&amp;COUNTIF($B$13:INDIRECT("B"&amp;12+A897),B897)</f>
        <v>-0</v>
      </c>
    </row>
    <row r="898" spans="1:22" ht="21.95" customHeight="1" x14ac:dyDescent="0.25">
      <c r="A898" s="4">
        <v>886</v>
      </c>
      <c r="B898" s="9"/>
      <c r="C898" s="23"/>
      <c r="D898" s="12"/>
      <c r="E898" s="12"/>
      <c r="F898" s="3"/>
      <c r="G898" s="5" t="s">
        <v>38</v>
      </c>
      <c r="H898" s="21" t="str">
        <f t="shared" si="106"/>
        <v/>
      </c>
      <c r="I898" s="21" t="str">
        <f t="shared" si="108"/>
        <v/>
      </c>
      <c r="J898" s="21" t="s">
        <v>39</v>
      </c>
      <c r="K898" s="24"/>
      <c r="L898" s="21" t="str">
        <f t="shared" si="107"/>
        <v/>
      </c>
      <c r="M898" s="24"/>
      <c r="N898" s="24"/>
      <c r="O898" s="21" t="str">
        <f t="shared" si="105"/>
        <v/>
      </c>
      <c r="P898" s="21" t="str">
        <f t="shared" si="109"/>
        <v/>
      </c>
      <c r="Q898" s="18">
        <f t="shared" si="110"/>
        <v>1</v>
      </c>
      <c r="R898" s="1">
        <f t="shared" si="111"/>
        <v>7</v>
      </c>
      <c r="S898" s="1">
        <f t="shared" si="112"/>
        <v>1</v>
      </c>
      <c r="T898" s="1">
        <f>COUNTIF(【編集不可】祝日一覧!$B$1:$B$23,$E898)</f>
        <v>0</v>
      </c>
      <c r="U898" s="1">
        <f>COUNTIF(【編集不可】祝日一覧!$B$1:$B$23,$Q898)</f>
        <v>0</v>
      </c>
      <c r="V898" s="1" t="str">
        <f ca="1">$B898&amp;"-"&amp;COUNTIF($B$13:INDIRECT("B"&amp;12+A898),B898)</f>
        <v>-0</v>
      </c>
    </row>
    <row r="899" spans="1:22" ht="21.95" customHeight="1" x14ac:dyDescent="0.25">
      <c r="A899" s="4">
        <v>887</v>
      </c>
      <c r="B899" s="9"/>
      <c r="C899" s="23"/>
      <c r="D899" s="12"/>
      <c r="E899" s="12"/>
      <c r="F899" s="3"/>
      <c r="G899" s="5" t="s">
        <v>38</v>
      </c>
      <c r="H899" s="21" t="str">
        <f t="shared" si="106"/>
        <v/>
      </c>
      <c r="I899" s="21" t="str">
        <f t="shared" si="108"/>
        <v/>
      </c>
      <c r="J899" s="21" t="s">
        <v>39</v>
      </c>
      <c r="K899" s="24"/>
      <c r="L899" s="21" t="str">
        <f t="shared" si="107"/>
        <v/>
      </c>
      <c r="M899" s="24"/>
      <c r="N899" s="24"/>
      <c r="O899" s="21" t="str">
        <f t="shared" si="105"/>
        <v/>
      </c>
      <c r="P899" s="21" t="str">
        <f t="shared" si="109"/>
        <v/>
      </c>
      <c r="Q899" s="18">
        <f t="shared" si="110"/>
        <v>1</v>
      </c>
      <c r="R899" s="1">
        <f t="shared" si="111"/>
        <v>7</v>
      </c>
      <c r="S899" s="1">
        <f t="shared" si="112"/>
        <v>1</v>
      </c>
      <c r="T899" s="1">
        <f>COUNTIF(【編集不可】祝日一覧!$B$1:$B$23,$E899)</f>
        <v>0</v>
      </c>
      <c r="U899" s="1">
        <f>COUNTIF(【編集不可】祝日一覧!$B$1:$B$23,$Q899)</f>
        <v>0</v>
      </c>
      <c r="V899" s="1" t="str">
        <f ca="1">$B899&amp;"-"&amp;COUNTIF($B$13:INDIRECT("B"&amp;12+A899),B899)</f>
        <v>-0</v>
      </c>
    </row>
    <row r="900" spans="1:22" ht="21.95" customHeight="1" x14ac:dyDescent="0.25">
      <c r="A900" s="4">
        <v>888</v>
      </c>
      <c r="B900" s="9"/>
      <c r="C900" s="23"/>
      <c r="D900" s="12"/>
      <c r="E900" s="12"/>
      <c r="F900" s="3"/>
      <c r="G900" s="5" t="s">
        <v>38</v>
      </c>
      <c r="H900" s="21" t="str">
        <f t="shared" si="106"/>
        <v/>
      </c>
      <c r="I900" s="21" t="str">
        <f t="shared" si="108"/>
        <v/>
      </c>
      <c r="J900" s="21" t="s">
        <v>39</v>
      </c>
      <c r="K900" s="24"/>
      <c r="L900" s="21" t="str">
        <f t="shared" si="107"/>
        <v/>
      </c>
      <c r="M900" s="24"/>
      <c r="N900" s="24"/>
      <c r="O900" s="21" t="str">
        <f t="shared" si="105"/>
        <v/>
      </c>
      <c r="P900" s="21" t="str">
        <f t="shared" si="109"/>
        <v/>
      </c>
      <c r="Q900" s="18">
        <f t="shared" si="110"/>
        <v>1</v>
      </c>
      <c r="R900" s="1">
        <f t="shared" si="111"/>
        <v>7</v>
      </c>
      <c r="S900" s="1">
        <f t="shared" si="112"/>
        <v>1</v>
      </c>
      <c r="T900" s="1">
        <f>COUNTIF(【編集不可】祝日一覧!$B$1:$B$23,$E900)</f>
        <v>0</v>
      </c>
      <c r="U900" s="1">
        <f>COUNTIF(【編集不可】祝日一覧!$B$1:$B$23,$Q900)</f>
        <v>0</v>
      </c>
      <c r="V900" s="1" t="str">
        <f ca="1">$B900&amp;"-"&amp;COUNTIF($B$13:INDIRECT("B"&amp;12+A900),B900)</f>
        <v>-0</v>
      </c>
    </row>
    <row r="901" spans="1:22" ht="21.95" customHeight="1" x14ac:dyDescent="0.25">
      <c r="A901" s="4">
        <v>889</v>
      </c>
      <c r="B901" s="9"/>
      <c r="C901" s="23"/>
      <c r="D901" s="12"/>
      <c r="E901" s="12"/>
      <c r="F901" s="3"/>
      <c r="G901" s="5" t="s">
        <v>38</v>
      </c>
      <c r="H901" s="21" t="str">
        <f t="shared" si="106"/>
        <v/>
      </c>
      <c r="I901" s="21" t="str">
        <f t="shared" si="108"/>
        <v/>
      </c>
      <c r="J901" s="21" t="s">
        <v>39</v>
      </c>
      <c r="K901" s="24"/>
      <c r="L901" s="21" t="str">
        <f t="shared" si="107"/>
        <v/>
      </c>
      <c r="M901" s="24"/>
      <c r="N901" s="24"/>
      <c r="O901" s="21" t="str">
        <f t="shared" ref="O901:O912" si="113">IF(AND($K901="",$M901="",$N901=""),"",IF($N901="",$M901-$K901+1,IF(AND($K901="",$M901=""),LEN(TRIM(N901))-LEN(SUBSTITUTE(TRIM(N901),",",""))+1,$M901-$K901+1+LEN(TRIM(N901))-LEN(SUBSTITUTE(TRIM(N901),",",""))+1)))</f>
        <v/>
      </c>
      <c r="P901" s="21" t="str">
        <f t="shared" si="109"/>
        <v/>
      </c>
      <c r="Q901" s="18">
        <f t="shared" si="110"/>
        <v>1</v>
      </c>
      <c r="R901" s="1">
        <f t="shared" si="111"/>
        <v>7</v>
      </c>
      <c r="S901" s="1">
        <f t="shared" si="112"/>
        <v>1</v>
      </c>
      <c r="T901" s="1">
        <f>COUNTIF(【編集不可】祝日一覧!$B$1:$B$23,$E901)</f>
        <v>0</v>
      </c>
      <c r="U901" s="1">
        <f>COUNTIF(【編集不可】祝日一覧!$B$1:$B$23,$Q901)</f>
        <v>0</v>
      </c>
      <c r="V901" s="1" t="str">
        <f ca="1">$B901&amp;"-"&amp;COUNTIF($B$13:INDIRECT("B"&amp;12+A901),B901)</f>
        <v>-0</v>
      </c>
    </row>
    <row r="902" spans="1:22" ht="21.95" customHeight="1" x14ac:dyDescent="0.25">
      <c r="A902" s="4">
        <v>890</v>
      </c>
      <c r="B902" s="9"/>
      <c r="C902" s="23"/>
      <c r="D902" s="12"/>
      <c r="E902" s="12"/>
      <c r="F902" s="3"/>
      <c r="G902" s="5" t="s">
        <v>38</v>
      </c>
      <c r="H902" s="21" t="str">
        <f t="shared" si="106"/>
        <v/>
      </c>
      <c r="I902" s="21" t="str">
        <f t="shared" si="108"/>
        <v/>
      </c>
      <c r="J902" s="21" t="s">
        <v>39</v>
      </c>
      <c r="K902" s="24"/>
      <c r="L902" s="21" t="str">
        <f t="shared" si="107"/>
        <v/>
      </c>
      <c r="M902" s="24"/>
      <c r="N902" s="24"/>
      <c r="O902" s="21" t="str">
        <f t="shared" si="113"/>
        <v/>
      </c>
      <c r="P902" s="21" t="str">
        <f t="shared" si="109"/>
        <v/>
      </c>
      <c r="Q902" s="18">
        <f t="shared" si="110"/>
        <v>1</v>
      </c>
      <c r="R902" s="1">
        <f t="shared" si="111"/>
        <v>7</v>
      </c>
      <c r="S902" s="1">
        <f t="shared" si="112"/>
        <v>1</v>
      </c>
      <c r="T902" s="1">
        <f>COUNTIF(【編集不可】祝日一覧!$B$1:$B$23,$E902)</f>
        <v>0</v>
      </c>
      <c r="U902" s="1">
        <f>COUNTIF(【編集不可】祝日一覧!$B$1:$B$23,$Q902)</f>
        <v>0</v>
      </c>
      <c r="V902" s="1" t="str">
        <f ca="1">$B902&amp;"-"&amp;COUNTIF($B$13:INDIRECT("B"&amp;12+A902),B902)</f>
        <v>-0</v>
      </c>
    </row>
    <row r="903" spans="1:22" ht="21.95" customHeight="1" x14ac:dyDescent="0.25">
      <c r="A903" s="4">
        <v>891</v>
      </c>
      <c r="B903" s="9"/>
      <c r="C903" s="23"/>
      <c r="D903" s="12"/>
      <c r="E903" s="12"/>
      <c r="F903" s="3"/>
      <c r="G903" s="5" t="s">
        <v>38</v>
      </c>
      <c r="H903" s="21" t="str">
        <f t="shared" si="106"/>
        <v/>
      </c>
      <c r="I903" s="21" t="str">
        <f t="shared" si="108"/>
        <v/>
      </c>
      <c r="J903" s="21" t="s">
        <v>39</v>
      </c>
      <c r="K903" s="24"/>
      <c r="L903" s="21" t="str">
        <f t="shared" si="107"/>
        <v/>
      </c>
      <c r="M903" s="24"/>
      <c r="N903" s="24"/>
      <c r="O903" s="21" t="str">
        <f t="shared" si="113"/>
        <v/>
      </c>
      <c r="P903" s="21" t="str">
        <f t="shared" si="109"/>
        <v/>
      </c>
      <c r="Q903" s="18">
        <f t="shared" si="110"/>
        <v>1</v>
      </c>
      <c r="R903" s="1">
        <f t="shared" si="111"/>
        <v>7</v>
      </c>
      <c r="S903" s="1">
        <f t="shared" si="112"/>
        <v>1</v>
      </c>
      <c r="T903" s="1">
        <f>COUNTIF(【編集不可】祝日一覧!$B$1:$B$23,$E903)</f>
        <v>0</v>
      </c>
      <c r="U903" s="1">
        <f>COUNTIF(【編集不可】祝日一覧!$B$1:$B$23,$Q903)</f>
        <v>0</v>
      </c>
      <c r="V903" s="1" t="str">
        <f ca="1">$B903&amp;"-"&amp;COUNTIF($B$13:INDIRECT("B"&amp;12+A903),B903)</f>
        <v>-0</v>
      </c>
    </row>
    <row r="904" spans="1:22" ht="21.95" customHeight="1" x14ac:dyDescent="0.25">
      <c r="A904" s="4">
        <v>892</v>
      </c>
      <c r="B904" s="9"/>
      <c r="C904" s="23"/>
      <c r="D904" s="12"/>
      <c r="E904" s="12"/>
      <c r="F904" s="3"/>
      <c r="G904" s="5" t="s">
        <v>38</v>
      </c>
      <c r="H904" s="21" t="str">
        <f t="shared" si="106"/>
        <v/>
      </c>
      <c r="I904" s="21" t="str">
        <f t="shared" si="108"/>
        <v/>
      </c>
      <c r="J904" s="21" t="s">
        <v>39</v>
      </c>
      <c r="K904" s="24"/>
      <c r="L904" s="21" t="str">
        <f t="shared" si="107"/>
        <v/>
      </c>
      <c r="M904" s="24"/>
      <c r="N904" s="24"/>
      <c r="O904" s="21" t="str">
        <f t="shared" si="113"/>
        <v/>
      </c>
      <c r="P904" s="21" t="str">
        <f t="shared" si="109"/>
        <v/>
      </c>
      <c r="Q904" s="18">
        <f t="shared" si="110"/>
        <v>1</v>
      </c>
      <c r="R904" s="1">
        <f t="shared" si="111"/>
        <v>7</v>
      </c>
      <c r="S904" s="1">
        <f t="shared" si="112"/>
        <v>1</v>
      </c>
      <c r="T904" s="1">
        <f>COUNTIF(【編集不可】祝日一覧!$B$1:$B$23,$E904)</f>
        <v>0</v>
      </c>
      <c r="U904" s="1">
        <f>COUNTIF(【編集不可】祝日一覧!$B$1:$B$23,$Q904)</f>
        <v>0</v>
      </c>
      <c r="V904" s="1" t="str">
        <f ca="1">$B904&amp;"-"&amp;COUNTIF($B$13:INDIRECT("B"&amp;12+A904),B904)</f>
        <v>-0</v>
      </c>
    </row>
    <row r="905" spans="1:22" ht="21.95" customHeight="1" x14ac:dyDescent="0.25">
      <c r="A905" s="4">
        <v>893</v>
      </c>
      <c r="B905" s="9"/>
      <c r="C905" s="23"/>
      <c r="D905" s="12"/>
      <c r="E905" s="12"/>
      <c r="F905" s="3"/>
      <c r="G905" s="5" t="s">
        <v>38</v>
      </c>
      <c r="H905" s="21" t="str">
        <f t="shared" si="106"/>
        <v/>
      </c>
      <c r="I905" s="21" t="str">
        <f t="shared" si="108"/>
        <v/>
      </c>
      <c r="J905" s="21" t="s">
        <v>39</v>
      </c>
      <c r="K905" s="24"/>
      <c r="L905" s="21" t="str">
        <f t="shared" si="107"/>
        <v/>
      </c>
      <c r="M905" s="24"/>
      <c r="N905" s="24"/>
      <c r="O905" s="21" t="str">
        <f t="shared" si="113"/>
        <v/>
      </c>
      <c r="P905" s="21" t="str">
        <f t="shared" si="109"/>
        <v/>
      </c>
      <c r="Q905" s="18">
        <f t="shared" si="110"/>
        <v>1</v>
      </c>
      <c r="R905" s="1">
        <f t="shared" si="111"/>
        <v>7</v>
      </c>
      <c r="S905" s="1">
        <f t="shared" si="112"/>
        <v>1</v>
      </c>
      <c r="T905" s="1">
        <f>COUNTIF(【編集不可】祝日一覧!$B$1:$B$23,$E905)</f>
        <v>0</v>
      </c>
      <c r="U905" s="1">
        <f>COUNTIF(【編集不可】祝日一覧!$B$1:$B$23,$Q905)</f>
        <v>0</v>
      </c>
      <c r="V905" s="1" t="str">
        <f ca="1">$B905&amp;"-"&amp;COUNTIF($B$13:INDIRECT("B"&amp;12+A905),B905)</f>
        <v>-0</v>
      </c>
    </row>
    <row r="906" spans="1:22" ht="21.95" customHeight="1" x14ac:dyDescent="0.25">
      <c r="A906" s="4">
        <v>894</v>
      </c>
      <c r="B906" s="9"/>
      <c r="C906" s="23"/>
      <c r="D906" s="12"/>
      <c r="E906" s="12"/>
      <c r="F906" s="3"/>
      <c r="G906" s="5" t="s">
        <v>38</v>
      </c>
      <c r="H906" s="21" t="str">
        <f t="shared" si="106"/>
        <v/>
      </c>
      <c r="I906" s="21" t="str">
        <f t="shared" si="108"/>
        <v/>
      </c>
      <c r="J906" s="21" t="s">
        <v>39</v>
      </c>
      <c r="K906" s="24"/>
      <c r="L906" s="21" t="str">
        <f t="shared" si="107"/>
        <v/>
      </c>
      <c r="M906" s="24"/>
      <c r="N906" s="24"/>
      <c r="O906" s="21" t="str">
        <f t="shared" si="113"/>
        <v/>
      </c>
      <c r="P906" s="21" t="str">
        <f t="shared" si="109"/>
        <v/>
      </c>
      <c r="Q906" s="18">
        <f t="shared" si="110"/>
        <v>1</v>
      </c>
      <c r="R906" s="1">
        <f t="shared" si="111"/>
        <v>7</v>
      </c>
      <c r="S906" s="1">
        <f t="shared" si="112"/>
        <v>1</v>
      </c>
      <c r="T906" s="1">
        <f>COUNTIF(【編集不可】祝日一覧!$B$1:$B$23,$E906)</f>
        <v>0</v>
      </c>
      <c r="U906" s="1">
        <f>COUNTIF(【編集不可】祝日一覧!$B$1:$B$23,$Q906)</f>
        <v>0</v>
      </c>
      <c r="V906" s="1" t="str">
        <f ca="1">$B906&amp;"-"&amp;COUNTIF($B$13:INDIRECT("B"&amp;12+A906),B906)</f>
        <v>-0</v>
      </c>
    </row>
    <row r="907" spans="1:22" ht="21.95" customHeight="1" x14ac:dyDescent="0.25">
      <c r="A907" s="4">
        <v>895</v>
      </c>
      <c r="B907" s="9"/>
      <c r="C907" s="23"/>
      <c r="D907" s="12"/>
      <c r="E907" s="12"/>
      <c r="F907" s="3"/>
      <c r="G907" s="5" t="s">
        <v>38</v>
      </c>
      <c r="H907" s="21" t="str">
        <f t="shared" si="106"/>
        <v/>
      </c>
      <c r="I907" s="21" t="str">
        <f t="shared" si="108"/>
        <v/>
      </c>
      <c r="J907" s="21" t="s">
        <v>39</v>
      </c>
      <c r="K907" s="24"/>
      <c r="L907" s="21" t="str">
        <f t="shared" si="107"/>
        <v/>
      </c>
      <c r="M907" s="24"/>
      <c r="N907" s="24"/>
      <c r="O907" s="21" t="str">
        <f t="shared" si="113"/>
        <v/>
      </c>
      <c r="P907" s="21" t="str">
        <f t="shared" si="109"/>
        <v/>
      </c>
      <c r="Q907" s="18">
        <f t="shared" si="110"/>
        <v>1</v>
      </c>
      <c r="R907" s="1">
        <f t="shared" si="111"/>
        <v>7</v>
      </c>
      <c r="S907" s="1">
        <f t="shared" si="112"/>
        <v>1</v>
      </c>
      <c r="T907" s="1">
        <f>COUNTIF(【編集不可】祝日一覧!$B$1:$B$23,$E907)</f>
        <v>0</v>
      </c>
      <c r="U907" s="1">
        <f>COUNTIF(【編集不可】祝日一覧!$B$1:$B$23,$Q907)</f>
        <v>0</v>
      </c>
      <c r="V907" s="1" t="str">
        <f ca="1">$B907&amp;"-"&amp;COUNTIF($B$13:INDIRECT("B"&amp;12+A907),B907)</f>
        <v>-0</v>
      </c>
    </row>
    <row r="908" spans="1:22" ht="21.95" customHeight="1" x14ac:dyDescent="0.25">
      <c r="A908" s="4">
        <v>896</v>
      </c>
      <c r="B908" s="9"/>
      <c r="C908" s="23"/>
      <c r="D908" s="12"/>
      <c r="E908" s="12"/>
      <c r="F908" s="3"/>
      <c r="G908" s="5" t="s">
        <v>38</v>
      </c>
      <c r="H908" s="21" t="str">
        <f t="shared" si="106"/>
        <v/>
      </c>
      <c r="I908" s="21" t="str">
        <f t="shared" si="108"/>
        <v/>
      </c>
      <c r="J908" s="21" t="s">
        <v>39</v>
      </c>
      <c r="K908" s="24"/>
      <c r="L908" s="21" t="str">
        <f t="shared" si="107"/>
        <v/>
      </c>
      <c r="M908" s="24"/>
      <c r="N908" s="24"/>
      <c r="O908" s="21" t="str">
        <f t="shared" si="113"/>
        <v/>
      </c>
      <c r="P908" s="21" t="str">
        <f t="shared" si="109"/>
        <v/>
      </c>
      <c r="Q908" s="18">
        <f t="shared" si="110"/>
        <v>1</v>
      </c>
      <c r="R908" s="1">
        <f t="shared" si="111"/>
        <v>7</v>
      </c>
      <c r="S908" s="1">
        <f t="shared" si="112"/>
        <v>1</v>
      </c>
      <c r="T908" s="1">
        <f>COUNTIF(【編集不可】祝日一覧!$B$1:$B$23,$E908)</f>
        <v>0</v>
      </c>
      <c r="U908" s="1">
        <f>COUNTIF(【編集不可】祝日一覧!$B$1:$B$23,$Q908)</f>
        <v>0</v>
      </c>
      <c r="V908" s="1" t="str">
        <f ca="1">$B908&amp;"-"&amp;COUNTIF($B$13:INDIRECT("B"&amp;12+A908),B908)</f>
        <v>-0</v>
      </c>
    </row>
    <row r="909" spans="1:22" ht="21.95" customHeight="1" x14ac:dyDescent="0.25">
      <c r="A909" s="4">
        <v>897</v>
      </c>
      <c r="B909" s="9"/>
      <c r="C909" s="23"/>
      <c r="D909" s="12"/>
      <c r="E909" s="12"/>
      <c r="F909" s="3"/>
      <c r="G909" s="5" t="s">
        <v>38</v>
      </c>
      <c r="H909" s="21" t="str">
        <f t="shared" ref="H909:H912" si="114">IF($E909="","",IF($R909=7,"休日",IF(AND($T909=1,$S909=7),"休日",IF(AND($R909=1,$U909=1),"休日",IF(AND($T909=1,$U909=1),"休日","平日")))))</f>
        <v/>
      </c>
      <c r="I909" s="21" t="str">
        <f t="shared" si="108"/>
        <v/>
      </c>
      <c r="J909" s="21" t="s">
        <v>39</v>
      </c>
      <c r="K909" s="24"/>
      <c r="L909" s="21" t="str">
        <f t="shared" ref="L909:L912" si="115">IF($B909="","","～")</f>
        <v/>
      </c>
      <c r="M909" s="24"/>
      <c r="N909" s="24"/>
      <c r="O909" s="21" t="str">
        <f t="shared" si="113"/>
        <v/>
      </c>
      <c r="P909" s="21" t="str">
        <f t="shared" si="109"/>
        <v/>
      </c>
      <c r="Q909" s="18">
        <f t="shared" si="110"/>
        <v>1</v>
      </c>
      <c r="R909" s="1">
        <f t="shared" si="111"/>
        <v>7</v>
      </c>
      <c r="S909" s="1">
        <f t="shared" si="112"/>
        <v>1</v>
      </c>
      <c r="T909" s="1">
        <f>COUNTIF(【編集不可】祝日一覧!$B$1:$B$23,$E909)</f>
        <v>0</v>
      </c>
      <c r="U909" s="1">
        <f>COUNTIF(【編集不可】祝日一覧!$B$1:$B$23,$Q909)</f>
        <v>0</v>
      </c>
      <c r="V909" s="1" t="str">
        <f ca="1">$B909&amp;"-"&amp;COUNTIF($B$13:INDIRECT("B"&amp;12+A909),B909)</f>
        <v>-0</v>
      </c>
    </row>
    <row r="910" spans="1:22" ht="21.95" customHeight="1" x14ac:dyDescent="0.25">
      <c r="A910" s="4">
        <v>898</v>
      </c>
      <c r="B910" s="9"/>
      <c r="C910" s="23"/>
      <c r="D910" s="12"/>
      <c r="E910" s="12"/>
      <c r="F910" s="3"/>
      <c r="G910" s="5" t="s">
        <v>38</v>
      </c>
      <c r="H910" s="21" t="str">
        <f t="shared" si="114"/>
        <v/>
      </c>
      <c r="I910" s="21" t="str">
        <f t="shared" ref="I910:I912" si="116">IF($F910="","",IF($H910="平日",2*$F910,IF($H910="休日",1*$F910,"")))</f>
        <v/>
      </c>
      <c r="J910" s="21" t="s">
        <v>39</v>
      </c>
      <c r="K910" s="24"/>
      <c r="L910" s="21" t="str">
        <f t="shared" si="115"/>
        <v/>
      </c>
      <c r="M910" s="24"/>
      <c r="N910" s="24"/>
      <c r="O910" s="21" t="str">
        <f t="shared" si="113"/>
        <v/>
      </c>
      <c r="P910" s="21" t="str">
        <f t="shared" ref="P910:P912" si="117">IFERROR($I910-$O910,"")</f>
        <v/>
      </c>
      <c r="Q910" s="18">
        <f t="shared" ref="Q910:Q912" si="118">$E910+1</f>
        <v>1</v>
      </c>
      <c r="R910" s="1">
        <f t="shared" ref="R910:R912" si="119">WEEKDAY($E910,1)</f>
        <v>7</v>
      </c>
      <c r="S910" s="1">
        <f t="shared" ref="S910:S912" si="120">WEEKDAY($Q910,1)</f>
        <v>1</v>
      </c>
      <c r="T910" s="1">
        <f>COUNTIF(【編集不可】祝日一覧!$B$1:$B$23,$E910)</f>
        <v>0</v>
      </c>
      <c r="U910" s="1">
        <f>COUNTIF(【編集不可】祝日一覧!$B$1:$B$23,$Q910)</f>
        <v>0</v>
      </c>
      <c r="V910" s="1" t="str">
        <f ca="1">$B910&amp;"-"&amp;COUNTIF($B$13:INDIRECT("B"&amp;12+A910),B910)</f>
        <v>-0</v>
      </c>
    </row>
    <row r="911" spans="1:22" ht="21.95" customHeight="1" x14ac:dyDescent="0.25">
      <c r="A911" s="4">
        <v>899</v>
      </c>
      <c r="B911" s="9"/>
      <c r="C911" s="23"/>
      <c r="D911" s="12"/>
      <c r="E911" s="12"/>
      <c r="F911" s="3"/>
      <c r="G911" s="5" t="s">
        <v>38</v>
      </c>
      <c r="H911" s="21" t="str">
        <f t="shared" si="114"/>
        <v/>
      </c>
      <c r="I911" s="21" t="str">
        <f t="shared" si="116"/>
        <v/>
      </c>
      <c r="J911" s="21" t="s">
        <v>39</v>
      </c>
      <c r="K911" s="24"/>
      <c r="L911" s="21" t="str">
        <f t="shared" si="115"/>
        <v/>
      </c>
      <c r="M911" s="24"/>
      <c r="N911" s="24"/>
      <c r="O911" s="21" t="str">
        <f t="shared" si="113"/>
        <v/>
      </c>
      <c r="P911" s="21" t="str">
        <f t="shared" si="117"/>
        <v/>
      </c>
      <c r="Q911" s="18">
        <f t="shared" si="118"/>
        <v>1</v>
      </c>
      <c r="R911" s="1">
        <f t="shared" si="119"/>
        <v>7</v>
      </c>
      <c r="S911" s="1">
        <f t="shared" si="120"/>
        <v>1</v>
      </c>
      <c r="T911" s="1">
        <f>COUNTIF(【編集不可】祝日一覧!$B$1:$B$23,$E911)</f>
        <v>0</v>
      </c>
      <c r="U911" s="1">
        <f>COUNTIF(【編集不可】祝日一覧!$B$1:$B$23,$Q911)</f>
        <v>0</v>
      </c>
      <c r="V911" s="1" t="str">
        <f ca="1">$B911&amp;"-"&amp;COUNTIF($B$13:INDIRECT("B"&amp;12+A911),B911)</f>
        <v>-0</v>
      </c>
    </row>
    <row r="912" spans="1:22" ht="21.95" customHeight="1" x14ac:dyDescent="0.25">
      <c r="A912" s="4">
        <v>900</v>
      </c>
      <c r="B912" s="9"/>
      <c r="C912" s="23"/>
      <c r="D912" s="12"/>
      <c r="E912" s="12"/>
      <c r="F912" s="3"/>
      <c r="G912" s="5" t="s">
        <v>38</v>
      </c>
      <c r="H912" s="21" t="str">
        <f t="shared" si="114"/>
        <v/>
      </c>
      <c r="I912" s="21" t="str">
        <f t="shared" si="116"/>
        <v/>
      </c>
      <c r="J912" s="21" t="s">
        <v>39</v>
      </c>
      <c r="K912" s="24"/>
      <c r="L912" s="21" t="str">
        <f t="shared" si="115"/>
        <v/>
      </c>
      <c r="M912" s="24"/>
      <c r="N912" s="24"/>
      <c r="O912" s="21" t="str">
        <f t="shared" si="113"/>
        <v/>
      </c>
      <c r="P912" s="21" t="str">
        <f t="shared" si="117"/>
        <v/>
      </c>
      <c r="Q912" s="18">
        <f t="shared" si="118"/>
        <v>1</v>
      </c>
      <c r="R912" s="1">
        <f t="shared" si="119"/>
        <v>7</v>
      </c>
      <c r="S912" s="1">
        <f t="shared" si="120"/>
        <v>1</v>
      </c>
      <c r="T912" s="1">
        <f>COUNTIF(【編集不可】祝日一覧!$B$1:$B$23,$E912)</f>
        <v>0</v>
      </c>
      <c r="U912" s="1">
        <f>COUNTIF(【編集不可】祝日一覧!$B$1:$B$23,$Q912)</f>
        <v>0</v>
      </c>
      <c r="V912" s="1" t="str">
        <f ca="1">$B912&amp;"-"&amp;COUNTIF($B$13:INDIRECT("B"&amp;12+A912),B912)</f>
        <v>-0</v>
      </c>
    </row>
    <row r="913" spans="1:16" s="58" customFormat="1" x14ac:dyDescent="0.25">
      <c r="A913" s="55"/>
      <c r="B913" s="55"/>
      <c r="C913" s="55"/>
      <c r="D913" s="56"/>
      <c r="E913" s="56"/>
      <c r="F913" s="57">
        <f>SUM(F13:F912)</f>
        <v>0</v>
      </c>
      <c r="I913" s="58">
        <f>SUM(I13:I912)</f>
        <v>0</v>
      </c>
      <c r="N913" s="59"/>
      <c r="O913" s="58">
        <f>SUM(O13:O912)</f>
        <v>0</v>
      </c>
    </row>
    <row r="914" spans="1:16" x14ac:dyDescent="0.25">
      <c r="P914" s="1"/>
    </row>
    <row r="915" spans="1:16" x14ac:dyDescent="0.25">
      <c r="P915" s="1"/>
    </row>
    <row r="916" spans="1:16" x14ac:dyDescent="0.25">
      <c r="P916" s="1"/>
    </row>
  </sheetData>
  <sheetProtection selectLockedCells="1"/>
  <mergeCells count="7">
    <mergeCell ref="B1:O1"/>
    <mergeCell ref="A11:A12"/>
    <mergeCell ref="F12:G12"/>
    <mergeCell ref="B11:O11"/>
    <mergeCell ref="G2:L2"/>
    <mergeCell ref="G3:L3"/>
    <mergeCell ref="I12:J12"/>
  </mergeCells>
  <phoneticPr fontId="2"/>
  <conditionalFormatting sqref="H13:O912">
    <cfRule type="expression" dxfId="3" priority="5">
      <formula>IF(#REF!="配布対象外",TRUE,FALSE)</formula>
    </cfRule>
  </conditionalFormatting>
  <conditionalFormatting sqref="P13">
    <cfRule type="expression" dxfId="2" priority="2">
      <formula>AND($P13&lt;&gt;"",$P13&lt;&gt;0)</formula>
    </cfRule>
  </conditionalFormatting>
  <conditionalFormatting sqref="P14:P912">
    <cfRule type="expression" dxfId="1" priority="1">
      <formula>AND($P14&lt;&gt;"",$P14&lt;&gt;0)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Q44"/>
  <sheetViews>
    <sheetView view="pageBreakPreview" zoomScaleNormal="100" zoomScaleSheetLayoutView="100" workbookViewId="0">
      <selection activeCell="N13" sqref="N13"/>
    </sheetView>
  </sheetViews>
  <sheetFormatPr defaultColWidth="9" defaultRowHeight="16.5" customHeight="1" x14ac:dyDescent="0.25"/>
  <cols>
    <col min="1" max="1" width="5.875" style="13" customWidth="1"/>
    <col min="2" max="2" width="12.25" style="13" customWidth="1"/>
    <col min="3" max="3" width="13.125" style="13" customWidth="1"/>
    <col min="4" max="4" width="5" style="13" customWidth="1"/>
    <col min="5" max="5" width="13.125" style="13" customWidth="1"/>
    <col min="6" max="6" width="3.125" style="13" customWidth="1"/>
    <col min="7" max="7" width="8.375" style="13" customWidth="1"/>
    <col min="8" max="8" width="5" style="13" customWidth="1"/>
    <col min="9" max="9" width="14.125" style="13" customWidth="1"/>
    <col min="10" max="10" width="4.625" style="13" customWidth="1"/>
    <col min="11" max="11" width="8.875" style="13" customWidth="1"/>
    <col min="12" max="13" width="12.125" style="13" customWidth="1"/>
    <col min="14" max="16" width="9" style="13"/>
    <col min="17" max="17" width="0" style="13" hidden="1" customWidth="1"/>
    <col min="18" max="16384" width="9" style="13"/>
  </cols>
  <sheetData>
    <row r="1" spans="1:17" ht="16.5" customHeight="1" x14ac:dyDescent="0.25">
      <c r="A1" s="27"/>
      <c r="B1" s="28" t="s">
        <v>40</v>
      </c>
      <c r="C1" s="28"/>
      <c r="D1" s="28"/>
      <c r="E1" s="28"/>
      <c r="F1" s="28"/>
      <c r="G1" s="28"/>
      <c r="H1" s="28"/>
      <c r="I1" s="28"/>
      <c r="J1" s="28"/>
      <c r="K1" s="28"/>
    </row>
    <row r="2" spans="1:17" ht="14.25" customHeight="1" x14ac:dyDescent="0.25">
      <c r="A2" s="30"/>
      <c r="B2" s="30"/>
      <c r="C2" s="30"/>
      <c r="D2" s="102" t="s">
        <v>41</v>
      </c>
      <c r="E2" s="102"/>
      <c r="F2" s="102"/>
      <c r="G2" s="102"/>
      <c r="H2" s="102"/>
      <c r="I2" s="102"/>
      <c r="J2" s="102"/>
      <c r="K2" s="102"/>
      <c r="L2" s="88"/>
      <c r="M2" s="88"/>
      <c r="Q2" s="13">
        <v>1</v>
      </c>
    </row>
    <row r="3" spans="1:17" ht="14.2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53"/>
      <c r="M3" s="53"/>
    </row>
    <row r="4" spans="1:17" ht="18.75" customHeight="1" x14ac:dyDescent="0.25">
      <c r="A4" s="29"/>
      <c r="B4" s="30"/>
      <c r="C4" s="30"/>
      <c r="D4" s="30"/>
      <c r="E4" s="31"/>
      <c r="F4" s="31"/>
      <c r="G4" s="31"/>
      <c r="H4" s="34" t="s">
        <v>42</v>
      </c>
      <c r="I4" s="100" t="s">
        <v>43</v>
      </c>
      <c r="J4" s="101"/>
      <c r="K4" s="101"/>
      <c r="Q4" s="13">
        <v>2</v>
      </c>
    </row>
    <row r="5" spans="1:17" ht="19.5" customHeight="1" x14ac:dyDescent="0.25">
      <c r="A5" s="89" t="e">
        <f>'【事務局用 編集不可】クーポン受領書反映用'!$B$2&amp;"　様"</f>
        <v>#N/A</v>
      </c>
      <c r="B5" s="89"/>
      <c r="C5" s="89"/>
      <c r="D5" s="32"/>
      <c r="E5" s="32"/>
      <c r="F5" s="32"/>
      <c r="G5" s="32"/>
      <c r="H5" s="32"/>
      <c r="I5" s="32"/>
      <c r="J5" s="32"/>
      <c r="K5" s="32"/>
      <c r="Q5" s="13">
        <v>3</v>
      </c>
    </row>
    <row r="6" spans="1:17" ht="18.75" customHeight="1" x14ac:dyDescent="0.25">
      <c r="A6" s="92" t="s">
        <v>44</v>
      </c>
      <c r="B6" s="92"/>
      <c r="C6" s="92"/>
      <c r="D6" s="92"/>
      <c r="E6" s="92"/>
      <c r="F6" s="92"/>
      <c r="G6" s="92"/>
      <c r="H6" s="92"/>
      <c r="I6" s="92"/>
      <c r="J6" s="92"/>
      <c r="K6" s="92"/>
      <c r="Q6" s="13">
        <v>4</v>
      </c>
    </row>
    <row r="7" spans="1:17" ht="18.75" customHeight="1" x14ac:dyDescent="0.2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14"/>
      <c r="M7" s="14"/>
      <c r="Q7" s="13">
        <v>5</v>
      </c>
    </row>
    <row r="8" spans="1:17" ht="22.15" customHeight="1" x14ac:dyDescent="0.25">
      <c r="A8" s="35"/>
      <c r="B8" s="35"/>
      <c r="C8" s="35"/>
      <c r="D8" s="35"/>
      <c r="E8" s="35"/>
      <c r="F8" s="35"/>
      <c r="G8" s="36" t="s">
        <v>45</v>
      </c>
      <c r="H8" s="90">
        <f>入力シート_上限3千円!$G$2</f>
        <v>0</v>
      </c>
      <c r="I8" s="90"/>
      <c r="J8" s="90"/>
      <c r="K8" s="90"/>
      <c r="L8" s="14"/>
      <c r="M8" s="14"/>
      <c r="Q8" s="13">
        <v>6</v>
      </c>
    </row>
    <row r="9" spans="1:17" ht="24" customHeight="1" x14ac:dyDescent="0.25">
      <c r="A9" s="37"/>
      <c r="B9" s="38"/>
      <c r="C9" s="38"/>
      <c r="D9" s="38"/>
      <c r="E9" s="38"/>
      <c r="F9" s="38"/>
      <c r="G9" s="36" t="s">
        <v>46</v>
      </c>
      <c r="H9" s="91">
        <f>入力シート_上限3千円!$G$3</f>
        <v>0</v>
      </c>
      <c r="I9" s="91"/>
      <c r="J9" s="91"/>
      <c r="K9" s="91"/>
    </row>
    <row r="10" spans="1:17" ht="18.75" customHeight="1" x14ac:dyDescent="0.25">
      <c r="A10" s="99" t="s">
        <v>47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</row>
    <row r="11" spans="1:17" ht="18.75" customHeight="1" x14ac:dyDescent="0.25">
      <c r="A11" s="84" t="s">
        <v>48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</row>
    <row r="12" spans="1:17" ht="18.75" customHeight="1" x14ac:dyDescent="0.25">
      <c r="A12" s="39"/>
      <c r="B12" s="38"/>
      <c r="C12" s="38"/>
      <c r="D12" s="38"/>
      <c r="E12" s="38"/>
      <c r="F12" s="38" t="s">
        <v>49</v>
      </c>
      <c r="G12" s="38"/>
      <c r="H12" s="38"/>
      <c r="I12" s="38"/>
      <c r="J12" s="38"/>
      <c r="K12" s="38"/>
    </row>
    <row r="13" spans="1:17" ht="18.75" customHeight="1" x14ac:dyDescent="0.25">
      <c r="A13" s="39"/>
      <c r="B13" s="35" t="s">
        <v>50</v>
      </c>
      <c r="C13" s="33">
        <f>VLOOKUP($Q2,クーポン配布,6,FALSE)</f>
        <v>0</v>
      </c>
      <c r="D13" s="38" t="s">
        <v>39</v>
      </c>
      <c r="E13" s="38"/>
      <c r="F13" s="38"/>
      <c r="G13" s="38"/>
      <c r="H13" s="38"/>
      <c r="I13" s="38"/>
      <c r="J13" s="38"/>
      <c r="K13" s="38"/>
    </row>
    <row r="14" spans="1:17" ht="18.75" customHeight="1" x14ac:dyDescent="0.25">
      <c r="A14" s="39"/>
      <c r="B14" s="35"/>
      <c r="C14" s="38"/>
      <c r="D14" s="38"/>
      <c r="E14" s="38"/>
      <c r="F14" s="38"/>
      <c r="G14" s="38"/>
      <c r="H14" s="38"/>
      <c r="I14" s="38"/>
      <c r="J14" s="38"/>
      <c r="K14" s="38"/>
    </row>
    <row r="15" spans="1:17" ht="18.75" customHeight="1" x14ac:dyDescent="0.25">
      <c r="A15" s="39"/>
      <c r="B15" s="85" t="s">
        <v>51</v>
      </c>
      <c r="C15" s="40" t="str">
        <f ca="1">VLOOKUP($Q2,クーポン配布,2,FALSE)</f>
        <v/>
      </c>
      <c r="D15" s="40" t="s">
        <v>52</v>
      </c>
      <c r="E15" s="40" t="str">
        <f ca="1">VLOOKUP($Q2,クーポン配布,3,FALSE)</f>
        <v/>
      </c>
      <c r="F15" s="40" t="str">
        <f ca="1">IF($G15="","",",")</f>
        <v/>
      </c>
      <c r="G15" s="40" t="str">
        <f ca="1">VLOOKUP($Q4,クーポン配布,2,FALSE)</f>
        <v/>
      </c>
      <c r="H15" s="40" t="str">
        <f ca="1">IF(G15="","","～")</f>
        <v/>
      </c>
      <c r="I15" s="41" t="str">
        <f ca="1">VLOOKUP($Q4,クーポン配布,3,FALSE)</f>
        <v/>
      </c>
      <c r="J15" s="38"/>
      <c r="K15" s="38"/>
    </row>
    <row r="16" spans="1:17" ht="18.75" customHeight="1" x14ac:dyDescent="0.25">
      <c r="A16" s="39"/>
      <c r="B16" s="86"/>
      <c r="C16" s="42" t="str">
        <f ca="1">VLOOKUP($Q5,クーポン配布,2,FALSE)</f>
        <v/>
      </c>
      <c r="D16" s="43" t="str">
        <f ca="1">IF(C16="","","～")</f>
        <v/>
      </c>
      <c r="E16" s="42" t="str">
        <f ca="1">VLOOKUP($Q5,クーポン配布,3,FALSE)</f>
        <v/>
      </c>
      <c r="F16" s="43" t="str">
        <f ca="1">IF($G16="","",",")</f>
        <v/>
      </c>
      <c r="G16" s="42" t="str">
        <f ca="1">VLOOKUP($Q6,クーポン配布,2,FALSE)</f>
        <v/>
      </c>
      <c r="H16" s="43" t="str">
        <f ca="1">IF(G16="","","～")</f>
        <v/>
      </c>
      <c r="I16" s="44" t="str">
        <f ca="1">VLOOKUP($Q6,クーポン配布,3,FALSE)</f>
        <v/>
      </c>
      <c r="J16" s="38"/>
      <c r="K16" s="38"/>
    </row>
    <row r="17" spans="1:11" ht="18.75" customHeight="1" x14ac:dyDescent="0.25">
      <c r="A17" s="39"/>
      <c r="B17" s="85" t="s">
        <v>53</v>
      </c>
      <c r="C17" s="93" t="str">
        <f ca="1">'【事務局用 編集不可】クーポン受領書反映用'!$T$20</f>
        <v/>
      </c>
      <c r="D17" s="94"/>
      <c r="E17" s="94"/>
      <c r="F17" s="94"/>
      <c r="G17" s="94"/>
      <c r="H17" s="94"/>
      <c r="I17" s="95"/>
      <c r="J17" s="38"/>
      <c r="K17" s="38"/>
    </row>
    <row r="18" spans="1:11" ht="18.75" customHeight="1" x14ac:dyDescent="0.25">
      <c r="A18" s="39"/>
      <c r="B18" s="87"/>
      <c r="C18" s="96"/>
      <c r="D18" s="97"/>
      <c r="E18" s="97"/>
      <c r="F18" s="97"/>
      <c r="G18" s="97"/>
      <c r="H18" s="97"/>
      <c r="I18" s="98"/>
      <c r="J18" s="38"/>
      <c r="K18" s="38"/>
    </row>
    <row r="19" spans="1:11" ht="17.25" x14ac:dyDescent="0.25">
      <c r="A19" s="39"/>
      <c r="B19" s="45" t="s">
        <v>54</v>
      </c>
      <c r="C19" s="38"/>
      <c r="D19" s="35"/>
      <c r="E19" s="38"/>
      <c r="F19" s="38"/>
      <c r="G19" s="35"/>
      <c r="H19" s="38"/>
      <c r="I19" s="38"/>
      <c r="J19" s="38"/>
      <c r="K19" s="38"/>
    </row>
    <row r="20" spans="1:11" ht="17.25" x14ac:dyDescent="0.25">
      <c r="A20" s="39"/>
      <c r="B20" s="45"/>
      <c r="C20" s="38"/>
      <c r="D20" s="35"/>
      <c r="E20" s="38"/>
      <c r="F20" s="38"/>
      <c r="G20" s="35"/>
      <c r="H20" s="38"/>
      <c r="I20" s="38"/>
      <c r="J20" s="38"/>
      <c r="K20" s="38"/>
    </row>
    <row r="21" spans="1:11" ht="18.75" customHeight="1" thickBot="1" x14ac:dyDescent="0.3">
      <c r="A21" s="39"/>
      <c r="B21" s="35" t="s">
        <v>55</v>
      </c>
      <c r="C21" s="38"/>
      <c r="D21" s="35"/>
      <c r="E21" s="38"/>
      <c r="F21" s="38"/>
      <c r="G21" s="35"/>
      <c r="H21" s="38"/>
      <c r="I21" s="38"/>
      <c r="J21" s="38"/>
      <c r="K21" s="38"/>
    </row>
    <row r="22" spans="1:11" ht="15.6" customHeight="1" x14ac:dyDescent="0.25">
      <c r="A22" s="39"/>
      <c r="B22" s="103" t="s">
        <v>56</v>
      </c>
      <c r="C22" s="105"/>
      <c r="D22" s="105"/>
      <c r="E22" s="105"/>
      <c r="F22" s="105"/>
      <c r="G22" s="105"/>
      <c r="H22" s="105"/>
      <c r="I22" s="106"/>
      <c r="J22" s="38"/>
      <c r="K22" s="38"/>
    </row>
    <row r="23" spans="1:11" ht="28.15" customHeight="1" x14ac:dyDescent="0.25">
      <c r="A23" s="39"/>
      <c r="B23" s="104"/>
      <c r="C23" s="107"/>
      <c r="D23" s="107"/>
      <c r="E23" s="107"/>
      <c r="F23" s="107"/>
      <c r="G23" s="107"/>
      <c r="H23" s="107"/>
      <c r="I23" s="108"/>
      <c r="J23" s="38"/>
      <c r="K23" s="38"/>
    </row>
    <row r="24" spans="1:11" ht="18.75" customHeight="1" x14ac:dyDescent="0.25">
      <c r="A24" s="39"/>
      <c r="B24" s="109" t="s">
        <v>57</v>
      </c>
      <c r="C24" s="110"/>
      <c r="D24" s="110"/>
      <c r="E24" s="110"/>
      <c r="F24" s="110"/>
      <c r="G24" s="110"/>
      <c r="H24" s="110"/>
      <c r="I24" s="111"/>
      <c r="J24" s="38"/>
      <c r="K24" s="38"/>
    </row>
    <row r="25" spans="1:11" ht="28.9" customHeight="1" x14ac:dyDescent="0.25">
      <c r="A25" s="39"/>
      <c r="B25" s="104"/>
      <c r="C25" s="107"/>
      <c r="D25" s="107"/>
      <c r="E25" s="107"/>
      <c r="F25" s="107"/>
      <c r="G25" s="107"/>
      <c r="H25" s="107"/>
      <c r="I25" s="108"/>
      <c r="J25" s="38"/>
      <c r="K25" s="38"/>
    </row>
    <row r="26" spans="1:11" ht="24.75" customHeight="1" x14ac:dyDescent="0.25">
      <c r="A26" s="39"/>
      <c r="B26" s="112" t="s">
        <v>58</v>
      </c>
      <c r="C26" s="113"/>
      <c r="D26" s="116"/>
      <c r="E26" s="117"/>
      <c r="F26" s="117"/>
      <c r="G26" s="120" t="s">
        <v>38</v>
      </c>
      <c r="H26" s="122"/>
      <c r="I26" s="123"/>
      <c r="J26" s="38"/>
      <c r="K26" s="38"/>
    </row>
    <row r="27" spans="1:11" ht="22.5" customHeight="1" thickBot="1" x14ac:dyDescent="0.3">
      <c r="A27" s="45"/>
      <c r="B27" s="114"/>
      <c r="C27" s="115"/>
      <c r="D27" s="118"/>
      <c r="E27" s="119"/>
      <c r="F27" s="119"/>
      <c r="G27" s="121"/>
      <c r="H27" s="124"/>
      <c r="I27" s="125"/>
      <c r="J27" s="38"/>
      <c r="K27" s="38"/>
    </row>
    <row r="28" spans="1:11" ht="12" customHeight="1" x14ac:dyDescent="0.2">
      <c r="A28" s="45"/>
      <c r="B28" s="46"/>
      <c r="C28" s="46"/>
      <c r="D28" s="46"/>
      <c r="E28" s="46"/>
      <c r="F28" s="38"/>
      <c r="G28" s="38"/>
      <c r="H28" s="38"/>
      <c r="I28" s="38"/>
      <c r="J28" s="38"/>
      <c r="K28" s="38"/>
    </row>
    <row r="29" spans="1:11" ht="24" customHeight="1" x14ac:dyDescent="0.15">
      <c r="A29" s="45"/>
      <c r="B29" s="62" t="s">
        <v>59</v>
      </c>
      <c r="C29" s="63"/>
      <c r="D29" s="63"/>
      <c r="E29" s="63"/>
      <c r="F29" s="62"/>
      <c r="G29" s="62"/>
      <c r="H29" s="62"/>
      <c r="I29" s="62"/>
      <c r="J29" s="62"/>
      <c r="K29" s="38"/>
    </row>
    <row r="30" spans="1:11" ht="24" customHeight="1" x14ac:dyDescent="0.25">
      <c r="A30" s="39"/>
      <c r="B30" s="62" t="s">
        <v>60</v>
      </c>
      <c r="C30" s="62"/>
      <c r="D30" s="62"/>
      <c r="E30" s="62"/>
      <c r="F30" s="62"/>
      <c r="G30" s="62"/>
      <c r="H30" s="62"/>
      <c r="I30" s="62"/>
      <c r="J30" s="62"/>
      <c r="K30" s="38"/>
    </row>
    <row r="31" spans="1:11" ht="24" customHeight="1" x14ac:dyDescent="0.25">
      <c r="A31" s="39"/>
      <c r="B31" s="62" t="s">
        <v>61</v>
      </c>
      <c r="C31" s="62"/>
      <c r="D31" s="62"/>
      <c r="E31" s="62"/>
      <c r="F31" s="62"/>
      <c r="G31" s="62"/>
      <c r="H31" s="62"/>
      <c r="I31" s="62"/>
      <c r="J31" s="62"/>
      <c r="K31" s="38"/>
    </row>
    <row r="32" spans="1:11" ht="18.75" customHeight="1" thickBot="1" x14ac:dyDescent="0.3">
      <c r="A32" s="47"/>
      <c r="B32" s="66" t="s">
        <v>62</v>
      </c>
      <c r="C32" s="48"/>
      <c r="D32" s="48"/>
      <c r="E32" s="48"/>
      <c r="F32" s="48"/>
      <c r="G32" s="48"/>
      <c r="H32" s="48"/>
      <c r="I32" s="48"/>
      <c r="J32" s="48"/>
      <c r="K32" s="48"/>
    </row>
    <row r="33" spans="1:12" ht="18.75" customHeight="1" x14ac:dyDescent="0.25">
      <c r="A33" s="39"/>
      <c r="B33" s="45" t="s">
        <v>63</v>
      </c>
      <c r="C33" s="45"/>
      <c r="D33" s="38"/>
      <c r="E33" s="38"/>
      <c r="F33" s="38"/>
      <c r="G33" s="38"/>
      <c r="H33" s="38"/>
      <c r="I33" s="38"/>
      <c r="J33" s="38"/>
      <c r="K33" s="38"/>
    </row>
    <row r="34" spans="1:12" ht="18.75" customHeight="1" x14ac:dyDescent="0.25">
      <c r="A34" s="45"/>
      <c r="B34" s="38" t="s">
        <v>64</v>
      </c>
      <c r="C34" s="38"/>
      <c r="D34" s="38"/>
      <c r="E34" s="38"/>
      <c r="F34" s="38"/>
      <c r="G34" s="38"/>
      <c r="H34" s="38"/>
      <c r="I34" s="38"/>
      <c r="J34" s="38"/>
      <c r="K34" s="38"/>
    </row>
    <row r="35" spans="1:12" ht="34.5" customHeight="1" x14ac:dyDescent="0.25">
      <c r="A35" s="45"/>
      <c r="B35" s="49" t="s">
        <v>65</v>
      </c>
      <c r="C35" s="77" t="e">
        <f>VLOOKUP($A$1,入力シート_上限3千円!$A$13:$B$912,2,FALSE)</f>
        <v>#N/A</v>
      </c>
      <c r="D35" s="77"/>
      <c r="E35" s="77"/>
      <c r="F35" s="77"/>
      <c r="G35" s="77"/>
      <c r="H35" s="77"/>
      <c r="I35" s="77"/>
      <c r="J35" s="38"/>
      <c r="K35" s="38"/>
    </row>
    <row r="36" spans="1:12" ht="45.75" customHeight="1" x14ac:dyDescent="0.25">
      <c r="A36" s="39"/>
      <c r="B36" s="49" t="s">
        <v>4</v>
      </c>
      <c r="C36" s="78" t="s">
        <v>66</v>
      </c>
      <c r="D36" s="78"/>
      <c r="E36" s="78"/>
      <c r="F36" s="78"/>
      <c r="G36" s="78"/>
      <c r="H36" s="78"/>
      <c r="I36" s="78"/>
      <c r="J36" s="65"/>
      <c r="K36" s="65"/>
    </row>
    <row r="37" spans="1:12" ht="39.75" customHeight="1" x14ac:dyDescent="0.25">
      <c r="A37" s="39"/>
      <c r="B37" s="67" t="s">
        <v>67</v>
      </c>
      <c r="C37" s="81"/>
      <c r="D37" s="82"/>
      <c r="E37" s="82"/>
      <c r="F37" s="82"/>
      <c r="G37" s="82"/>
      <c r="H37" s="82"/>
      <c r="I37" s="83"/>
      <c r="J37" s="65"/>
      <c r="K37" s="65"/>
    </row>
    <row r="38" spans="1:12" ht="108.75" customHeight="1" x14ac:dyDescent="0.25">
      <c r="A38" s="45"/>
      <c r="B38" s="49" t="s">
        <v>68</v>
      </c>
      <c r="C38" s="78" t="s">
        <v>69</v>
      </c>
      <c r="D38" s="78"/>
      <c r="E38" s="78"/>
      <c r="F38" s="78"/>
      <c r="G38" s="78"/>
      <c r="H38" s="78"/>
      <c r="I38" s="78"/>
      <c r="J38" s="65"/>
      <c r="K38" s="65"/>
    </row>
    <row r="39" spans="1:12" ht="44.25" customHeight="1" x14ac:dyDescent="0.25">
      <c r="A39" s="45"/>
      <c r="B39" s="64" t="s">
        <v>70</v>
      </c>
      <c r="C39" s="79" t="s">
        <v>38</v>
      </c>
      <c r="D39" s="79"/>
      <c r="E39" s="80" t="s">
        <v>71</v>
      </c>
      <c r="F39" s="80"/>
      <c r="G39" s="79" t="s">
        <v>39</v>
      </c>
      <c r="H39" s="79"/>
      <c r="I39" s="79"/>
      <c r="J39" s="65"/>
      <c r="K39" s="65"/>
    </row>
    <row r="40" spans="1:12" ht="24.75" customHeight="1" x14ac:dyDescent="0.25">
      <c r="A40" s="45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2" ht="34.9" customHeight="1" x14ac:dyDescent="0.25">
      <c r="A41" s="45"/>
      <c r="B41" s="51"/>
      <c r="C41" s="38"/>
      <c r="D41" s="38"/>
      <c r="E41" s="38"/>
      <c r="F41" s="38"/>
      <c r="G41" s="54"/>
      <c r="H41" s="54"/>
      <c r="I41" s="38"/>
      <c r="J41" s="38"/>
      <c r="K41" s="38"/>
      <c r="L41" s="26"/>
    </row>
    <row r="42" spans="1:12" ht="25.5" customHeight="1" x14ac:dyDescent="0.25">
      <c r="A42" s="50"/>
      <c r="B42" s="30"/>
      <c r="C42" s="30"/>
      <c r="D42" s="30"/>
      <c r="E42" s="30"/>
      <c r="F42" s="30"/>
      <c r="G42" s="30"/>
      <c r="H42" s="30"/>
      <c r="I42" s="30"/>
      <c r="J42" s="30"/>
      <c r="K42" s="38"/>
    </row>
    <row r="43" spans="1:12" ht="25.5" customHeight="1" x14ac:dyDescent="0.25">
      <c r="A43" s="45"/>
      <c r="K43" s="38"/>
    </row>
    <row r="44" spans="1:12" ht="18.75" customHeight="1" x14ac:dyDescent="0.25">
      <c r="A44" s="30"/>
      <c r="K44" s="30"/>
    </row>
  </sheetData>
  <mergeCells count="27">
    <mergeCell ref="B22:B23"/>
    <mergeCell ref="C22:I23"/>
    <mergeCell ref="B24:B25"/>
    <mergeCell ref="C24:I25"/>
    <mergeCell ref="B26:C27"/>
    <mergeCell ref="D26:F27"/>
    <mergeCell ref="G26:G27"/>
    <mergeCell ref="H26:I27"/>
    <mergeCell ref="A11:K11"/>
    <mergeCell ref="B15:B16"/>
    <mergeCell ref="B17:B18"/>
    <mergeCell ref="L2:M2"/>
    <mergeCell ref="A5:C5"/>
    <mergeCell ref="H8:K8"/>
    <mergeCell ref="H9:K9"/>
    <mergeCell ref="A6:K7"/>
    <mergeCell ref="C17:I18"/>
    <mergeCell ref="A10:K10"/>
    <mergeCell ref="I4:K4"/>
    <mergeCell ref="D2:K2"/>
    <mergeCell ref="C35:I35"/>
    <mergeCell ref="C36:I36"/>
    <mergeCell ref="C38:I38"/>
    <mergeCell ref="C39:D39"/>
    <mergeCell ref="E39:F39"/>
    <mergeCell ref="G39:I39"/>
    <mergeCell ref="C37:I37"/>
  </mergeCells>
  <phoneticPr fontId="2"/>
  <conditionalFormatting sqref="C35">
    <cfRule type="cellIs" dxfId="0" priority="1" operator="equal">
      <formula>0</formula>
    </cfRule>
  </conditionalFormatting>
  <printOptions horizontalCentered="1"/>
  <pageMargins left="0.11811023622047244" right="0.11811023622047244" top="0.3543307086614173" bottom="0.3543307086614173" header="0.31496062992125984" footer="0.31496062992125984"/>
  <pageSetup paperSize="9" scale="84" orientation="portrait" r:id="rId1"/>
  <headerFooter>
    <oddFooter>&amp;R「ウェルカニとっとり得々割」事務局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1"/>
  </sheetPr>
  <dimension ref="A1:X55"/>
  <sheetViews>
    <sheetView workbookViewId="0">
      <selection activeCell="A2" sqref="A2"/>
    </sheetView>
  </sheetViews>
  <sheetFormatPr defaultRowHeight="14.25" x14ac:dyDescent="0.25"/>
  <cols>
    <col min="1" max="1" width="13.625" bestFit="1" customWidth="1"/>
    <col min="3" max="4" width="13.5" bestFit="1" customWidth="1"/>
    <col min="5" max="6" width="13.5" customWidth="1"/>
    <col min="7" max="7" width="6.375" customWidth="1"/>
    <col min="8" max="8" width="5.875" customWidth="1"/>
    <col min="9" max="9" width="13.5" customWidth="1"/>
    <col min="10" max="10" width="9.625" customWidth="1"/>
    <col min="11" max="11" width="4.875" customWidth="1"/>
    <col min="12" max="12" width="5" customWidth="1"/>
    <col min="13" max="13" width="15" bestFit="1" customWidth="1"/>
    <col min="14" max="14" width="7.5" customWidth="1"/>
    <col min="15" max="15" width="2" bestFit="1" customWidth="1"/>
    <col min="16" max="16" width="2" customWidth="1"/>
    <col min="19" max="19" width="6.625" customWidth="1"/>
    <col min="20" max="21" width="13.5" bestFit="1" customWidth="1"/>
    <col min="22" max="22" width="11.375" bestFit="1" customWidth="1"/>
    <col min="23" max="23" width="11.375" customWidth="1"/>
  </cols>
  <sheetData>
    <row r="1" spans="1:24" x14ac:dyDescent="0.25">
      <c r="A1" t="s">
        <v>72</v>
      </c>
      <c r="B1" t="s">
        <v>2</v>
      </c>
    </row>
    <row r="2" spans="1:24" x14ac:dyDescent="0.25">
      <c r="A2" t="e">
        <f>VLOOKUP(受領確認書!$A$1,入力シート_上限3千円!$A$13:$B$912,2,FALSE)</f>
        <v>#N/A</v>
      </c>
      <c r="B2" t="e">
        <f>VLOOKUP($A$2,入力シート_上限3千円!$B$13:$C$912,2,FALSE)</f>
        <v>#N/A</v>
      </c>
    </row>
    <row r="3" spans="1:24" x14ac:dyDescent="0.25">
      <c r="A3" s="127"/>
      <c r="B3" s="127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24" x14ac:dyDescent="0.25">
      <c r="A4" s="127"/>
      <c r="B4" s="127"/>
      <c r="C4" s="22" t="s">
        <v>73</v>
      </c>
      <c r="D4" s="22" t="s">
        <v>74</v>
      </c>
      <c r="E4" s="22" t="s">
        <v>75</v>
      </c>
      <c r="F4" s="22" t="s">
        <v>76</v>
      </c>
      <c r="G4" s="127" t="s">
        <v>77</v>
      </c>
      <c r="H4" s="127"/>
      <c r="I4" s="22" t="s">
        <v>78</v>
      </c>
      <c r="J4" s="22" t="s">
        <v>79</v>
      </c>
      <c r="K4" s="127" t="s">
        <v>80</v>
      </c>
      <c r="L4" s="127"/>
      <c r="M4" s="22" t="s">
        <v>81</v>
      </c>
      <c r="N4" s="22"/>
      <c r="O4" s="22"/>
      <c r="P4" s="22"/>
      <c r="Q4" s="22" t="s">
        <v>7</v>
      </c>
      <c r="T4" t="s">
        <v>82</v>
      </c>
      <c r="U4" t="s">
        <v>83</v>
      </c>
      <c r="V4" t="s">
        <v>84</v>
      </c>
      <c r="X4" t="s">
        <v>7</v>
      </c>
    </row>
    <row r="5" spans="1:24" x14ac:dyDescent="0.25">
      <c r="A5" s="22" t="s">
        <v>85</v>
      </c>
      <c r="B5" s="22" t="e">
        <f>$A$2&amp;"-"&amp;ROW()-4</f>
        <v>#N/A</v>
      </c>
      <c r="C5" s="22">
        <f>IFERROR(INDEX(入力シート_上限3千円!$B$13:$O$912,MATCH('【事務局用 編集不可】クーポン受領書反映用'!$B5,入力シート_上限3千円!$V$13:$V$912,0),10),0)</f>
        <v>0</v>
      </c>
      <c r="D5" s="22">
        <f>IFERROR(INDEX(入力シート_上限3千円!$B$13:$O$912,MATCH('【事務局用 編集不可】クーポン受領書反映用'!$B5,入力シート_上限3千円!$V$13:$V$912,0),12),0)</f>
        <v>0</v>
      </c>
      <c r="E5" s="22">
        <f>$C5</f>
        <v>0</v>
      </c>
      <c r="F5" s="22" t="str">
        <f>IF(OR($E5="",$E5=0),"",$E5)</f>
        <v/>
      </c>
      <c r="G5" s="22">
        <f>COUNTIF($C$5:$C$55,F5)</f>
        <v>0</v>
      </c>
      <c r="H5" s="22" t="str">
        <f ca="1">IF($G5=0,"",COUNTIF($G$5:INDIRECT("G"&amp;4+ROW()-4),$G5))</f>
        <v/>
      </c>
      <c r="I5" s="22">
        <f>IF(COUNTIF($C$5:$C$55,$D5+1),"",$D5)</f>
        <v>0</v>
      </c>
      <c r="J5" s="22" t="str">
        <f>IF(OR($I5="",$I5=0),"",$I5)</f>
        <v/>
      </c>
      <c r="K5" s="22">
        <f>COUNTIF($D$5:$D$55,J5)</f>
        <v>0</v>
      </c>
      <c r="L5" s="22" t="str">
        <f ca="1">IF($K5=0,"",COUNTIF($K$5:INDIRECT("K"&amp;4+ROW()-4),$K5))</f>
        <v/>
      </c>
      <c r="M5" s="22">
        <f>IFERROR(INDEX(入力シート_上限3千円!$B$13:$O$912,MATCH('【事務局用 編集不可】クーポン受領書反映用'!$B5,入力シート_上限3千円!$V$13:$V$912,0),13),0)</f>
        <v>0</v>
      </c>
      <c r="N5" s="22" t="str">
        <f>IF($M5=0,"",$M5)</f>
        <v/>
      </c>
      <c r="O5" s="22" t="str">
        <f ca="1">IF($N5="","",COUNTIF($N$5:INDIRECT("N"&amp;4+ROW()-4),$N5))</f>
        <v/>
      </c>
      <c r="P5" s="22" t="str">
        <f ca="1">IF($O5="","",COUNTIF($O$5:INDIRECT("O"&amp;4+ROW()-4),$O5))</f>
        <v/>
      </c>
      <c r="Q5" s="22">
        <f>IFERROR(INDEX(入力シート_上限3千円!$B$13:$O$912,MATCH('【事務局用 編集不可】クーポン受領書反映用'!$B5,入力シート_上限3千円!$V$13:$V$912,0),14),0)</f>
        <v>0</v>
      </c>
      <c r="S5">
        <v>1</v>
      </c>
      <c r="T5" t="str">
        <f ca="1">IFERROR(INDEX($F$5:$F$55,MATCH($S5,$H$5:$H$55,0),1),"")</f>
        <v/>
      </c>
      <c r="U5" t="str">
        <f t="shared" ref="U5:U10" ca="1" si="0">IFERROR(INDEX($J$5:$J$55,MATCH($S5,$L$5:$L$55,0),1),"")</f>
        <v/>
      </c>
      <c r="V5" t="str">
        <f ca="1">IFERROR(INDEX($N$5:$N$55,MATCH($S5,$P$5:$P$55,0),1),"")</f>
        <v/>
      </c>
      <c r="W5" t="str">
        <f t="shared" ref="W5:W13" ca="1" si="1">IF(AND($V5&lt;&gt;"",$V6&lt;&gt;""),",","")</f>
        <v/>
      </c>
      <c r="X5">
        <f>SUM($Q$5:$Q$55)</f>
        <v>0</v>
      </c>
    </row>
    <row r="6" spans="1:24" x14ac:dyDescent="0.25">
      <c r="A6" s="22" t="s">
        <v>86</v>
      </c>
      <c r="B6" s="22" t="e">
        <f t="shared" ref="B6:B55" si="2">$A$2&amp;"-"&amp;ROW()-4</f>
        <v>#N/A</v>
      </c>
      <c r="C6" s="22">
        <f>IFERROR(INDEX(入力シート_上限3千円!$B$13:$O$912,MATCH('【事務局用 編集不可】クーポン受領書反映用'!$B6,入力シート_上限3千円!$V$13:$V$912,0),10),0)</f>
        <v>0</v>
      </c>
      <c r="D6" s="22">
        <f>IFERROR(INDEX(入力シート_上限3千円!$B$13:$O$912,MATCH('【事務局用 編集不可】クーポン受領書反映用'!$B6,入力シート_上限3千円!$V$13:$V$912,0),12),0)</f>
        <v>0</v>
      </c>
      <c r="E6" s="22">
        <f t="shared" ref="E6:E55" si="3">IF(COUNTIF($D$5:$D$55,$C6-1),"",$C6)</f>
        <v>0</v>
      </c>
      <c r="F6" s="22" t="str">
        <f t="shared" ref="F6:F55" si="4">IF(OR($E6="",$E6=0),"",$E6)</f>
        <v/>
      </c>
      <c r="G6" s="22">
        <f t="shared" ref="G6:G55" si="5">COUNTIF($C$5:$C$55,F6)</f>
        <v>0</v>
      </c>
      <c r="H6" s="22" t="str">
        <f ca="1">IF($G6=0,"",COUNTIF($G$5:INDIRECT("G"&amp;4+ROW()-4),$G6))</f>
        <v/>
      </c>
      <c r="I6" s="22">
        <f>IF(COUNTIF($C$5:$C$55,$D6+1),"",$D6)</f>
        <v>0</v>
      </c>
      <c r="J6" s="22" t="str">
        <f t="shared" ref="J6:J55" si="6">IF(OR($I6="",$I6=0),"",$I6)</f>
        <v/>
      </c>
      <c r="K6" s="22">
        <f t="shared" ref="K6:K55" si="7">COUNTIF($D$5:$D$55,J6)</f>
        <v>0</v>
      </c>
      <c r="L6" s="22" t="str">
        <f ca="1">IF($K6=0,"",COUNTIF($K$5:INDIRECT("K"&amp;4+ROW()-4),$K6))</f>
        <v/>
      </c>
      <c r="M6" s="22">
        <f>IFERROR(INDEX(入力シート_上限3千円!$B$13:$O$912,MATCH('【事務局用 編集不可】クーポン受領書反映用'!$B6,入力シート_上限3千円!$V$13:$V$912,0),13),0)</f>
        <v>0</v>
      </c>
      <c r="N6" s="22" t="str">
        <f t="shared" ref="N6:N55" si="8">IF($M6=0,"",$M6)</f>
        <v/>
      </c>
      <c r="O6" s="22" t="str">
        <f ca="1">IF($N6="","",COUNTIF($N$5:INDIRECT("N"&amp;4+ROW()-4),$N6))</f>
        <v/>
      </c>
      <c r="P6" s="22" t="str">
        <f ca="1">IF($O6="","",COUNTIF($O$5:INDIRECT("O"&amp;4+ROW()-4),$O6))</f>
        <v/>
      </c>
      <c r="Q6" s="22">
        <f>IFERROR(INDEX(入力シート_上限3千円!$B$13:$O$912,MATCH('【事務局用 編集不可】クーポン受領書反映用'!$B6,入力シート_上限3千円!$V$13:$V$912,0),14),0)</f>
        <v>0</v>
      </c>
      <c r="S6">
        <v>2</v>
      </c>
      <c r="T6" t="str">
        <f t="shared" ref="T6:T10" ca="1" si="9">IFERROR(INDEX($F$5:$F$55,MATCH($S6,$H$5:$H$55,0),1),"")</f>
        <v/>
      </c>
      <c r="U6" t="str">
        <f t="shared" ca="1" si="0"/>
        <v/>
      </c>
      <c r="V6" t="str">
        <f t="shared" ref="V6:V14" ca="1" si="10">IFERROR(INDEX($N$5:$N$55,MATCH($S6,$P$5:$P$55,0),1),"")</f>
        <v/>
      </c>
      <c r="W6" t="str">
        <f t="shared" ca="1" si="1"/>
        <v/>
      </c>
    </row>
    <row r="7" spans="1:24" x14ac:dyDescent="0.25">
      <c r="A7" s="22" t="s">
        <v>87</v>
      </c>
      <c r="B7" s="22" t="e">
        <f t="shared" si="2"/>
        <v>#N/A</v>
      </c>
      <c r="C7" s="22">
        <f>IFERROR(INDEX(入力シート_上限3千円!$B$13:$O$912,MATCH('【事務局用 編集不可】クーポン受領書反映用'!$B7,入力シート_上限3千円!$V$13:$V$912,0),10),0)</f>
        <v>0</v>
      </c>
      <c r="D7" s="22">
        <f>IFERROR(INDEX(入力シート_上限3千円!$B$13:$O$912,MATCH('【事務局用 編集不可】クーポン受領書反映用'!$B7,入力シート_上限3千円!$V$13:$V$912,0),12),0)</f>
        <v>0</v>
      </c>
      <c r="E7" s="22">
        <f t="shared" si="3"/>
        <v>0</v>
      </c>
      <c r="F7" s="22" t="str">
        <f t="shared" si="4"/>
        <v/>
      </c>
      <c r="G7" s="22">
        <f t="shared" si="5"/>
        <v>0</v>
      </c>
      <c r="H7" s="22" t="str">
        <f ca="1">IF($G7=0,"",COUNTIF($G$5:INDIRECT("G"&amp;4+ROW()-4),$G7))</f>
        <v/>
      </c>
      <c r="I7" s="22">
        <f t="shared" ref="I7:I55" si="11">IF(COUNTIF($C$5:$C$55,$D7+1),"",$D7)</f>
        <v>0</v>
      </c>
      <c r="J7" s="22" t="str">
        <f t="shared" si="6"/>
        <v/>
      </c>
      <c r="K7" s="22">
        <f t="shared" si="7"/>
        <v>0</v>
      </c>
      <c r="L7" s="22" t="str">
        <f ca="1">IF($K7=0,"",COUNTIF($K$5:INDIRECT("K"&amp;4+ROW()-4),$K7))</f>
        <v/>
      </c>
      <c r="M7" s="22">
        <f>IFERROR(INDEX(入力シート_上限3千円!$B$13:$O$912,MATCH('【事務局用 編集不可】クーポン受領書反映用'!$B7,入力シート_上限3千円!$V$13:$V$912,0),13),0)</f>
        <v>0</v>
      </c>
      <c r="N7" s="22" t="str">
        <f t="shared" si="8"/>
        <v/>
      </c>
      <c r="O7" s="22" t="str">
        <f ca="1">IF($N7="","",COUNTIF($N$5:INDIRECT("N"&amp;4+ROW()-4),$N7))</f>
        <v/>
      </c>
      <c r="P7" s="22" t="str">
        <f ca="1">IF($O7="","",COUNTIF($O$5:INDIRECT("O"&amp;4+ROW()-4),$O7))</f>
        <v/>
      </c>
      <c r="Q7" s="22">
        <f>IFERROR(INDEX(入力シート_上限3千円!$B$13:$O$912,MATCH('【事務局用 編集不可】クーポン受領書反映用'!$B7,入力シート_上限3千円!$V$13:$V$912,0),14),0)</f>
        <v>0</v>
      </c>
      <c r="S7">
        <v>3</v>
      </c>
      <c r="T7" t="str">
        <f t="shared" ca="1" si="9"/>
        <v/>
      </c>
      <c r="U7" t="str">
        <f t="shared" ca="1" si="0"/>
        <v/>
      </c>
      <c r="V7" t="str">
        <f t="shared" ca="1" si="10"/>
        <v/>
      </c>
      <c r="W7" t="str">
        <f t="shared" ca="1" si="1"/>
        <v/>
      </c>
    </row>
    <row r="8" spans="1:24" x14ac:dyDescent="0.25">
      <c r="A8" s="22" t="s">
        <v>88</v>
      </c>
      <c r="B8" s="22" t="e">
        <f t="shared" si="2"/>
        <v>#N/A</v>
      </c>
      <c r="C8" s="22">
        <f>IFERROR(INDEX(入力シート_上限3千円!$B$13:$O$912,MATCH('【事務局用 編集不可】クーポン受領書反映用'!$B8,入力シート_上限3千円!$V$13:$V$912,0),10),0)</f>
        <v>0</v>
      </c>
      <c r="D8" s="22">
        <f>IFERROR(INDEX(入力シート_上限3千円!$B$13:$O$912,MATCH('【事務局用 編集不可】クーポン受領書反映用'!$B8,入力シート_上限3千円!$V$13:$V$912,0),12),0)</f>
        <v>0</v>
      </c>
      <c r="E8" s="22">
        <f t="shared" si="3"/>
        <v>0</v>
      </c>
      <c r="F8" s="22" t="str">
        <f t="shared" si="4"/>
        <v/>
      </c>
      <c r="G8" s="22">
        <f t="shared" si="5"/>
        <v>0</v>
      </c>
      <c r="H8" s="22" t="str">
        <f ca="1">IF($G8=0,"",COUNTIF($G$5:INDIRECT("G"&amp;4+ROW()-4),$G8))</f>
        <v/>
      </c>
      <c r="I8" s="22">
        <f t="shared" si="11"/>
        <v>0</v>
      </c>
      <c r="J8" s="22" t="str">
        <f t="shared" si="6"/>
        <v/>
      </c>
      <c r="K8" s="22">
        <f t="shared" si="7"/>
        <v>0</v>
      </c>
      <c r="L8" s="22" t="str">
        <f ca="1">IF($K8=0,"",COUNTIF($K$5:INDIRECT("K"&amp;4+ROW()-4),$K8))</f>
        <v/>
      </c>
      <c r="M8" s="22">
        <f>IFERROR(INDEX(入力シート_上限3千円!$B$13:$O$912,MATCH('【事務局用 編集不可】クーポン受領書反映用'!$B8,入力シート_上限3千円!$V$13:$V$912,0),13),0)</f>
        <v>0</v>
      </c>
      <c r="N8" s="22" t="str">
        <f t="shared" si="8"/>
        <v/>
      </c>
      <c r="O8" s="22" t="str">
        <f ca="1">IF($N8="","",COUNTIF($N$5:INDIRECT("N"&amp;4+ROW()-4),$N8))</f>
        <v/>
      </c>
      <c r="P8" s="22" t="str">
        <f ca="1">IF($O8="","",COUNTIF($O$5:INDIRECT("O"&amp;4+ROW()-4),$O8))</f>
        <v/>
      </c>
      <c r="Q8" s="22">
        <f>IFERROR(INDEX(入力シート_上限3千円!$B$13:$O$912,MATCH('【事務局用 編集不可】クーポン受領書反映用'!$B8,入力シート_上限3千円!$V$13:$V$912,0),14),0)</f>
        <v>0</v>
      </c>
      <c r="S8">
        <v>4</v>
      </c>
      <c r="T8" t="str">
        <f t="shared" ca="1" si="9"/>
        <v/>
      </c>
      <c r="U8" t="str">
        <f t="shared" ca="1" si="0"/>
        <v/>
      </c>
      <c r="V8" t="str">
        <f t="shared" ca="1" si="10"/>
        <v/>
      </c>
      <c r="W8" t="str">
        <f t="shared" ca="1" si="1"/>
        <v/>
      </c>
    </row>
    <row r="9" spans="1:24" x14ac:dyDescent="0.25">
      <c r="A9" s="22" t="s">
        <v>89</v>
      </c>
      <c r="B9" s="22" t="e">
        <f t="shared" si="2"/>
        <v>#N/A</v>
      </c>
      <c r="C9" s="22">
        <f>IFERROR(INDEX(入力シート_上限3千円!$B$13:$O$912,MATCH('【事務局用 編集不可】クーポン受領書反映用'!$B9,入力シート_上限3千円!$V$13:$V$912,0),10),0)</f>
        <v>0</v>
      </c>
      <c r="D9" s="22">
        <f>IFERROR(INDEX(入力シート_上限3千円!$B$13:$O$912,MATCH('【事務局用 編集不可】クーポン受領書反映用'!$B9,入力シート_上限3千円!$V$13:$V$912,0),12),0)</f>
        <v>0</v>
      </c>
      <c r="E9" s="22">
        <f t="shared" si="3"/>
        <v>0</v>
      </c>
      <c r="F9" s="22" t="str">
        <f t="shared" si="4"/>
        <v/>
      </c>
      <c r="G9" s="22">
        <f t="shared" si="5"/>
        <v>0</v>
      </c>
      <c r="H9" s="22" t="str">
        <f ca="1">IF($G9=0,"",COUNTIF($G$5:INDIRECT("G"&amp;4+ROW()-4),$G9))</f>
        <v/>
      </c>
      <c r="I9" s="22">
        <f t="shared" si="11"/>
        <v>0</v>
      </c>
      <c r="J9" s="22" t="str">
        <f t="shared" si="6"/>
        <v/>
      </c>
      <c r="K9" s="22">
        <f t="shared" si="7"/>
        <v>0</v>
      </c>
      <c r="L9" s="22" t="str">
        <f ca="1">IF($K9=0,"",COUNTIF($K$5:INDIRECT("K"&amp;4+ROW()-4),$K9))</f>
        <v/>
      </c>
      <c r="M9" s="22">
        <f>IFERROR(INDEX(入力シート_上限3千円!$B$13:$O$912,MATCH('【事務局用 編集不可】クーポン受領書反映用'!$B9,入力シート_上限3千円!$V$13:$V$912,0),13),0)</f>
        <v>0</v>
      </c>
      <c r="N9" s="22" t="str">
        <f t="shared" si="8"/>
        <v/>
      </c>
      <c r="O9" s="22" t="str">
        <f ca="1">IF($N9="","",COUNTIF($N$5:INDIRECT("N"&amp;4+ROW()-4),$N9))</f>
        <v/>
      </c>
      <c r="P9" s="22" t="str">
        <f ca="1">IF($O9="","",COUNTIF($O$5:INDIRECT("O"&amp;4+ROW()-4),$O9))</f>
        <v/>
      </c>
      <c r="Q9" s="22">
        <f>IFERROR(INDEX(入力シート_上限3千円!$B$13:$O$912,MATCH('【事務局用 編集不可】クーポン受領書反映用'!$B9,入力シート_上限3千円!$V$13:$V$912,0),14),0)</f>
        <v>0</v>
      </c>
      <c r="S9">
        <v>5</v>
      </c>
      <c r="T9" t="str">
        <f t="shared" ca="1" si="9"/>
        <v/>
      </c>
      <c r="U9" t="str">
        <f t="shared" ca="1" si="0"/>
        <v/>
      </c>
      <c r="V9" t="str">
        <f t="shared" ca="1" si="10"/>
        <v/>
      </c>
      <c r="W9" t="str">
        <f t="shared" ca="1" si="1"/>
        <v/>
      </c>
    </row>
    <row r="10" spans="1:24" x14ac:dyDescent="0.25">
      <c r="A10" s="22" t="s">
        <v>90</v>
      </c>
      <c r="B10" s="22" t="e">
        <f t="shared" si="2"/>
        <v>#N/A</v>
      </c>
      <c r="C10" s="22">
        <f>IFERROR(INDEX(入力シート_上限3千円!$B$13:$O$912,MATCH('【事務局用 編集不可】クーポン受領書反映用'!$B10,入力シート_上限3千円!$V$13:$V$912,0),10),0)</f>
        <v>0</v>
      </c>
      <c r="D10" s="22">
        <f>IFERROR(INDEX(入力シート_上限3千円!$B$13:$O$912,MATCH('【事務局用 編集不可】クーポン受領書反映用'!$B10,入力シート_上限3千円!$V$13:$V$912,0),12),0)</f>
        <v>0</v>
      </c>
      <c r="E10" s="22">
        <f t="shared" si="3"/>
        <v>0</v>
      </c>
      <c r="F10" s="22" t="str">
        <f t="shared" si="4"/>
        <v/>
      </c>
      <c r="G10" s="22">
        <f t="shared" si="5"/>
        <v>0</v>
      </c>
      <c r="H10" s="22" t="str">
        <f ca="1">IF($G10=0,"",COUNTIF($G$5:INDIRECT("G"&amp;4+ROW()-4),$G10))</f>
        <v/>
      </c>
      <c r="I10" s="22">
        <f t="shared" si="11"/>
        <v>0</v>
      </c>
      <c r="J10" s="22" t="str">
        <f t="shared" si="6"/>
        <v/>
      </c>
      <c r="K10" s="22">
        <f t="shared" si="7"/>
        <v>0</v>
      </c>
      <c r="L10" s="22" t="str">
        <f ca="1">IF($K10=0,"",COUNTIF($K$5:INDIRECT("K"&amp;4+ROW()-4),$K10))</f>
        <v/>
      </c>
      <c r="M10" s="22">
        <f>IFERROR(INDEX(入力シート_上限3千円!$B$13:$O$912,MATCH('【事務局用 編集不可】クーポン受領書反映用'!$B10,入力シート_上限3千円!$V$13:$V$912,0),13),0)</f>
        <v>0</v>
      </c>
      <c r="N10" s="22" t="str">
        <f t="shared" si="8"/>
        <v/>
      </c>
      <c r="O10" s="22" t="str">
        <f ca="1">IF($N10="","",COUNTIF($N$5:INDIRECT("N"&amp;4+ROW()-4),$N10))</f>
        <v/>
      </c>
      <c r="P10" s="22" t="str">
        <f ca="1">IF($O10="","",COUNTIF($O$5:INDIRECT("O"&amp;4+ROW()-4),$O10))</f>
        <v/>
      </c>
      <c r="Q10" s="22">
        <f>IFERROR(INDEX(入力シート_上限3千円!$B$13:$O$912,MATCH('【事務局用 編集不可】クーポン受領書反映用'!$B10,入力シート_上限3千円!$V$13:$V$912,0),14),0)</f>
        <v>0</v>
      </c>
      <c r="S10">
        <v>6</v>
      </c>
      <c r="T10" t="str">
        <f t="shared" ca="1" si="9"/>
        <v/>
      </c>
      <c r="U10" t="str">
        <f t="shared" ca="1" si="0"/>
        <v/>
      </c>
      <c r="V10" t="str">
        <f t="shared" ca="1" si="10"/>
        <v/>
      </c>
      <c r="W10" t="str">
        <f t="shared" ca="1" si="1"/>
        <v/>
      </c>
    </row>
    <row r="11" spans="1:24" x14ac:dyDescent="0.25">
      <c r="A11" s="22" t="s">
        <v>91</v>
      </c>
      <c r="B11" s="22" t="e">
        <f t="shared" si="2"/>
        <v>#N/A</v>
      </c>
      <c r="C11" s="22">
        <f>IFERROR(INDEX(入力シート_上限3千円!$B$13:$O$912,MATCH('【事務局用 編集不可】クーポン受領書反映用'!$B11,入力シート_上限3千円!$V$13:$V$912,0),10),0)</f>
        <v>0</v>
      </c>
      <c r="D11" s="22">
        <f>IFERROR(INDEX(入力シート_上限3千円!$B$13:$O$912,MATCH('【事務局用 編集不可】クーポン受領書反映用'!$B11,入力シート_上限3千円!$V$13:$V$912,0),12),0)</f>
        <v>0</v>
      </c>
      <c r="E11" s="22">
        <f t="shared" si="3"/>
        <v>0</v>
      </c>
      <c r="F11" s="22" t="str">
        <f t="shared" si="4"/>
        <v/>
      </c>
      <c r="G11" s="22">
        <f t="shared" si="5"/>
        <v>0</v>
      </c>
      <c r="H11" s="22" t="str">
        <f ca="1">IF($G11=0,"",COUNTIF($G$5:INDIRECT("G"&amp;4+ROW()-4),$G11))</f>
        <v/>
      </c>
      <c r="I11" s="22">
        <f t="shared" si="11"/>
        <v>0</v>
      </c>
      <c r="J11" s="22" t="str">
        <f t="shared" si="6"/>
        <v/>
      </c>
      <c r="K11" s="22">
        <f t="shared" si="7"/>
        <v>0</v>
      </c>
      <c r="L11" s="22" t="str">
        <f ca="1">IF($K11=0,"",COUNTIF($K$5:INDIRECT("K"&amp;4+ROW()-4),$K11))</f>
        <v/>
      </c>
      <c r="M11" s="22">
        <f>IFERROR(INDEX(入力シート_上限3千円!$B$13:$O$912,MATCH('【事務局用 編集不可】クーポン受領書反映用'!$B11,入力シート_上限3千円!$V$13:$V$912,0),13),0)</f>
        <v>0</v>
      </c>
      <c r="N11" s="22" t="str">
        <f t="shared" si="8"/>
        <v/>
      </c>
      <c r="O11" s="22" t="str">
        <f ca="1">IF($N11="","",COUNTIF($N$5:INDIRECT("N"&amp;4+ROW()-4),$N11))</f>
        <v/>
      </c>
      <c r="P11" s="22" t="str">
        <f ca="1">IF($O11="","",COUNTIF($O$5:INDIRECT("O"&amp;4+ROW()-4),$O11))</f>
        <v/>
      </c>
      <c r="Q11" s="22">
        <f>IFERROR(INDEX(入力シート_上限3千円!$B$13:$O$912,MATCH('【事務局用 編集不可】クーポン受領書反映用'!$B11,入力シート_上限3千円!$V$13:$V$912,0),14),0)</f>
        <v>0</v>
      </c>
      <c r="S11">
        <v>7</v>
      </c>
      <c r="V11" t="str">
        <f t="shared" ca="1" si="10"/>
        <v/>
      </c>
      <c r="W11" t="str">
        <f t="shared" ca="1" si="1"/>
        <v/>
      </c>
    </row>
    <row r="12" spans="1:24" x14ac:dyDescent="0.25">
      <c r="A12" s="22" t="s">
        <v>92</v>
      </c>
      <c r="B12" s="22" t="e">
        <f t="shared" si="2"/>
        <v>#N/A</v>
      </c>
      <c r="C12" s="22">
        <f>IFERROR(INDEX(入力シート_上限3千円!$B$13:$O$912,MATCH('【事務局用 編集不可】クーポン受領書反映用'!$B12,入力シート_上限3千円!$V$13:$V$912,0),10),0)</f>
        <v>0</v>
      </c>
      <c r="D12" s="22">
        <f>IFERROR(INDEX(入力シート_上限3千円!$B$13:$O$912,MATCH('【事務局用 編集不可】クーポン受領書反映用'!$B12,入力シート_上限3千円!$V$13:$V$912,0),12),0)</f>
        <v>0</v>
      </c>
      <c r="E12" s="22">
        <f t="shared" si="3"/>
        <v>0</v>
      </c>
      <c r="F12" s="22" t="str">
        <f t="shared" si="4"/>
        <v/>
      </c>
      <c r="G12" s="22">
        <f t="shared" si="5"/>
        <v>0</v>
      </c>
      <c r="H12" s="22" t="str">
        <f ca="1">IF($G12=0,"",COUNTIF($G$5:INDIRECT("G"&amp;4+ROW()-4),$G12))</f>
        <v/>
      </c>
      <c r="I12" s="22">
        <f t="shared" si="11"/>
        <v>0</v>
      </c>
      <c r="J12" s="22" t="str">
        <f t="shared" si="6"/>
        <v/>
      </c>
      <c r="K12" s="22">
        <f t="shared" si="7"/>
        <v>0</v>
      </c>
      <c r="L12" s="22" t="str">
        <f ca="1">IF($K12=0,"",COUNTIF($K$5:INDIRECT("K"&amp;4+ROW()-4),$K12))</f>
        <v/>
      </c>
      <c r="M12" s="22">
        <f>IFERROR(INDEX(入力シート_上限3千円!$B$13:$O$912,MATCH('【事務局用 編集不可】クーポン受領書反映用'!$B12,入力シート_上限3千円!$V$13:$V$912,0),13),0)</f>
        <v>0</v>
      </c>
      <c r="N12" s="22" t="str">
        <f t="shared" si="8"/>
        <v/>
      </c>
      <c r="O12" s="22" t="str">
        <f ca="1">IF($N12="","",COUNTIF($N$5:INDIRECT("N"&amp;4+ROW()-4),$N12))</f>
        <v/>
      </c>
      <c r="P12" s="22" t="str">
        <f ca="1">IF($O12="","",COUNTIF($O$5:INDIRECT("O"&amp;4+ROW()-4),$O12))</f>
        <v/>
      </c>
      <c r="Q12" s="22">
        <f>IFERROR(INDEX(入力シート_上限3千円!$B$13:$O$912,MATCH('【事務局用 編集不可】クーポン受領書反映用'!$B12,入力シート_上限3千円!$V$13:$V$912,0),14),0)</f>
        <v>0</v>
      </c>
      <c r="S12">
        <v>8</v>
      </c>
      <c r="V12" t="str">
        <f t="shared" ca="1" si="10"/>
        <v/>
      </c>
      <c r="W12" t="str">
        <f t="shared" ca="1" si="1"/>
        <v/>
      </c>
    </row>
    <row r="13" spans="1:24" x14ac:dyDescent="0.25">
      <c r="A13" s="22" t="s">
        <v>93</v>
      </c>
      <c r="B13" s="22" t="e">
        <f t="shared" si="2"/>
        <v>#N/A</v>
      </c>
      <c r="C13" s="22">
        <f>IFERROR(INDEX(入力シート_上限3千円!$B$13:$O$912,MATCH('【事務局用 編集不可】クーポン受領書反映用'!$B13,入力シート_上限3千円!$V$13:$V$912,0),10),0)</f>
        <v>0</v>
      </c>
      <c r="D13" s="22">
        <f>IFERROR(INDEX(入力シート_上限3千円!$B$13:$O$912,MATCH('【事務局用 編集不可】クーポン受領書反映用'!$B13,入力シート_上限3千円!$V$13:$V$912,0),12),0)</f>
        <v>0</v>
      </c>
      <c r="E13" s="22">
        <f t="shared" si="3"/>
        <v>0</v>
      </c>
      <c r="F13" s="22" t="str">
        <f t="shared" si="4"/>
        <v/>
      </c>
      <c r="G13" s="22">
        <f t="shared" si="5"/>
        <v>0</v>
      </c>
      <c r="H13" s="22" t="str">
        <f ca="1">IF($G13=0,"",COUNTIF($G$5:INDIRECT("G"&amp;4+ROW()-4),$G13))</f>
        <v/>
      </c>
      <c r="I13" s="22">
        <f t="shared" si="11"/>
        <v>0</v>
      </c>
      <c r="J13" s="22" t="str">
        <f t="shared" si="6"/>
        <v/>
      </c>
      <c r="K13" s="22">
        <f t="shared" si="7"/>
        <v>0</v>
      </c>
      <c r="L13" s="22" t="str">
        <f ca="1">IF($K13=0,"",COUNTIF($K$5:INDIRECT("K"&amp;4+ROW()-4),$K13))</f>
        <v/>
      </c>
      <c r="M13" s="22">
        <f>IFERROR(INDEX(入力シート_上限3千円!$B$13:$O$912,MATCH('【事務局用 編集不可】クーポン受領書反映用'!$B13,入力シート_上限3千円!$V$13:$V$912,0),13),0)</f>
        <v>0</v>
      </c>
      <c r="N13" s="22" t="str">
        <f t="shared" si="8"/>
        <v/>
      </c>
      <c r="O13" s="22" t="str">
        <f ca="1">IF($N13="","",COUNTIF($N$5:INDIRECT("N"&amp;4+ROW()-4),$N13))</f>
        <v/>
      </c>
      <c r="P13" s="22" t="str">
        <f ca="1">IF($O13="","",COUNTIF($O$5:INDIRECT("O"&amp;4+ROW()-4),$O13))</f>
        <v/>
      </c>
      <c r="Q13" s="22">
        <f>IFERROR(INDEX(入力シート_上限3千円!$B$13:$O$912,MATCH('【事務局用 編集不可】クーポン受領書反映用'!$B13,入力シート_上限3千円!$V$13:$V$912,0),14),0)</f>
        <v>0</v>
      </c>
      <c r="S13">
        <v>9</v>
      </c>
      <c r="V13" t="str">
        <f t="shared" ca="1" si="10"/>
        <v/>
      </c>
      <c r="W13" t="str">
        <f t="shared" ca="1" si="1"/>
        <v/>
      </c>
    </row>
    <row r="14" spans="1:24" x14ac:dyDescent="0.25">
      <c r="A14" s="22" t="s">
        <v>94</v>
      </c>
      <c r="B14" s="22" t="e">
        <f t="shared" si="2"/>
        <v>#N/A</v>
      </c>
      <c r="C14" s="22">
        <f>IFERROR(INDEX(入力シート_上限3千円!$B$13:$O$912,MATCH('【事務局用 編集不可】クーポン受領書反映用'!$B14,入力シート_上限3千円!$V$13:$V$912,0),10),0)</f>
        <v>0</v>
      </c>
      <c r="D14" s="22">
        <f>IFERROR(INDEX(入力シート_上限3千円!$B$13:$O$912,MATCH('【事務局用 編集不可】クーポン受領書反映用'!$B14,入力シート_上限3千円!$V$13:$V$912,0),12),0)</f>
        <v>0</v>
      </c>
      <c r="E14" s="22">
        <f t="shared" si="3"/>
        <v>0</v>
      </c>
      <c r="F14" s="22" t="str">
        <f t="shared" si="4"/>
        <v/>
      </c>
      <c r="G14" s="22">
        <f t="shared" si="5"/>
        <v>0</v>
      </c>
      <c r="H14" s="22" t="str">
        <f ca="1">IF($G14=0,"",COUNTIF($G$5:INDIRECT("G"&amp;4+ROW()-4),$G14))</f>
        <v/>
      </c>
      <c r="I14" s="22">
        <f t="shared" si="11"/>
        <v>0</v>
      </c>
      <c r="J14" s="22" t="str">
        <f t="shared" si="6"/>
        <v/>
      </c>
      <c r="K14" s="22">
        <f t="shared" si="7"/>
        <v>0</v>
      </c>
      <c r="L14" s="22" t="str">
        <f ca="1">IF($K14=0,"",COUNTIF($K$5:INDIRECT("K"&amp;4+ROW()-4),$K14))</f>
        <v/>
      </c>
      <c r="M14" s="22">
        <f>IFERROR(INDEX(入力シート_上限3千円!$B$13:$O$912,MATCH('【事務局用 編集不可】クーポン受領書反映用'!$B14,入力シート_上限3千円!$V$13:$V$912,0),13),0)</f>
        <v>0</v>
      </c>
      <c r="N14" s="22" t="str">
        <f t="shared" si="8"/>
        <v/>
      </c>
      <c r="O14" s="22" t="str">
        <f ca="1">IF($N14="","",COUNTIF($N$5:INDIRECT("N"&amp;4+ROW()-4),$N14))</f>
        <v/>
      </c>
      <c r="P14" s="22" t="str">
        <f ca="1">IF($O14="","",COUNTIF($O$5:INDIRECT("O"&amp;4+ROW()-4),$O14))</f>
        <v/>
      </c>
      <c r="Q14" s="22">
        <f>IFERROR(INDEX(入力シート_上限3千円!$B$13:$O$912,MATCH('【事務局用 編集不可】クーポン受領書反映用'!$B14,入力シート_上限3千円!$V$13:$V$912,0),14),0)</f>
        <v>0</v>
      </c>
      <c r="S14">
        <v>10</v>
      </c>
      <c r="V14" t="str">
        <f t="shared" ca="1" si="10"/>
        <v/>
      </c>
    </row>
    <row r="15" spans="1:24" x14ac:dyDescent="0.25">
      <c r="A15" s="22" t="s">
        <v>95</v>
      </c>
      <c r="B15" s="22" t="e">
        <f t="shared" si="2"/>
        <v>#N/A</v>
      </c>
      <c r="C15" s="22">
        <f>IFERROR(INDEX(入力シート_上限3千円!$B$13:$O$912,MATCH('【事務局用 編集不可】クーポン受領書反映用'!$B15,入力シート_上限3千円!$V$13:$V$912,0),10),0)</f>
        <v>0</v>
      </c>
      <c r="D15" s="22">
        <f>IFERROR(INDEX(入力シート_上限3千円!$B$13:$O$912,MATCH('【事務局用 編集不可】クーポン受領書反映用'!$B15,入力シート_上限3千円!$V$13:$V$912,0),12),0)</f>
        <v>0</v>
      </c>
      <c r="E15" s="22">
        <f t="shared" si="3"/>
        <v>0</v>
      </c>
      <c r="F15" s="22" t="str">
        <f t="shared" si="4"/>
        <v/>
      </c>
      <c r="G15" s="22">
        <f t="shared" si="5"/>
        <v>0</v>
      </c>
      <c r="H15" s="22" t="str">
        <f ca="1">IF($G15=0,"",COUNTIF($G$5:INDIRECT("G"&amp;4+ROW()-4),$G15))</f>
        <v/>
      </c>
      <c r="I15" s="22">
        <f t="shared" si="11"/>
        <v>0</v>
      </c>
      <c r="J15" s="22" t="str">
        <f t="shared" si="6"/>
        <v/>
      </c>
      <c r="K15" s="22">
        <f t="shared" si="7"/>
        <v>0</v>
      </c>
      <c r="L15" s="22" t="str">
        <f ca="1">IF($K15=0,"",COUNTIF($K$5:INDIRECT("K"&amp;4+ROW()-4),$K15))</f>
        <v/>
      </c>
      <c r="M15" s="22">
        <f>IFERROR(INDEX(入力シート_上限3千円!$B$13:$O$912,MATCH('【事務局用 編集不可】クーポン受領書反映用'!$B15,入力シート_上限3千円!$V$13:$V$912,0),13),0)</f>
        <v>0</v>
      </c>
      <c r="N15" s="22" t="str">
        <f t="shared" si="8"/>
        <v/>
      </c>
      <c r="O15" s="22" t="str">
        <f ca="1">IF($N15="","",COUNTIF($N$5:INDIRECT("N"&amp;4+ROW()-4),$N15))</f>
        <v/>
      </c>
      <c r="P15" s="22" t="str">
        <f ca="1">IF($O15="","",COUNTIF($O$5:INDIRECT("O"&amp;4+ROW()-4),$O15))</f>
        <v/>
      </c>
      <c r="Q15" s="22">
        <f>IFERROR(INDEX(入力シート_上限3千円!$B$13:$O$912,MATCH('【事務局用 編集不可】クーポン受領書反映用'!$B15,入力シート_上限3千円!$V$13:$V$912,0),14),0)</f>
        <v>0</v>
      </c>
    </row>
    <row r="16" spans="1:24" x14ac:dyDescent="0.25">
      <c r="A16" s="22" t="s">
        <v>96</v>
      </c>
      <c r="B16" s="22" t="e">
        <f t="shared" si="2"/>
        <v>#N/A</v>
      </c>
      <c r="C16" s="22">
        <f>IFERROR(INDEX(入力シート_上限3千円!$B$13:$O$912,MATCH('【事務局用 編集不可】クーポン受領書反映用'!$B16,入力シート_上限3千円!$V$13:$V$912,0),10),0)</f>
        <v>0</v>
      </c>
      <c r="D16" s="22">
        <f>IFERROR(INDEX(入力シート_上限3千円!$B$13:$O$912,MATCH('【事務局用 編集不可】クーポン受領書反映用'!$B16,入力シート_上限3千円!$V$13:$V$912,0),12),0)</f>
        <v>0</v>
      </c>
      <c r="E16" s="22">
        <f t="shared" si="3"/>
        <v>0</v>
      </c>
      <c r="F16" s="22" t="str">
        <f t="shared" si="4"/>
        <v/>
      </c>
      <c r="G16" s="22">
        <f t="shared" si="5"/>
        <v>0</v>
      </c>
      <c r="H16" s="22" t="str">
        <f ca="1">IF($G16=0,"",COUNTIF($G$5:INDIRECT("G"&amp;4+ROW()-4),$G16))</f>
        <v/>
      </c>
      <c r="I16" s="22">
        <f t="shared" si="11"/>
        <v>0</v>
      </c>
      <c r="J16" s="22" t="str">
        <f t="shared" si="6"/>
        <v/>
      </c>
      <c r="K16" s="22">
        <f t="shared" si="7"/>
        <v>0</v>
      </c>
      <c r="L16" s="22" t="str">
        <f ca="1">IF($K16=0,"",COUNTIF($K$5:INDIRECT("K"&amp;4+ROW()-4),$K16))</f>
        <v/>
      </c>
      <c r="M16" s="22">
        <f>IFERROR(INDEX(入力シート_上限3千円!$B$13:$O$912,MATCH('【事務局用 編集不可】クーポン受領書反映用'!$B16,入力シート_上限3千円!$V$13:$V$912,0),13),0)</f>
        <v>0</v>
      </c>
      <c r="N16" s="22" t="str">
        <f t="shared" si="8"/>
        <v/>
      </c>
      <c r="O16" s="22" t="str">
        <f ca="1">IF($N16="","",COUNTIF($N$5:INDIRECT("N"&amp;4+ROW()-4),$N16))</f>
        <v/>
      </c>
      <c r="P16" s="22" t="str">
        <f ca="1">IF($O16="","",COUNTIF($O$5:INDIRECT("O"&amp;4+ROW()-4),$O16))</f>
        <v/>
      </c>
      <c r="Q16" s="22">
        <f>IFERROR(INDEX(入力シート_上限3千円!$B$13:$O$912,MATCH('【事務局用 編集不可】クーポン受領書反映用'!$B16,入力シート_上限3千円!$V$13:$V$912,0),14),0)</f>
        <v>0</v>
      </c>
    </row>
    <row r="17" spans="1:20" x14ac:dyDescent="0.25">
      <c r="A17" s="22" t="s">
        <v>97</v>
      </c>
      <c r="B17" s="22" t="e">
        <f t="shared" si="2"/>
        <v>#N/A</v>
      </c>
      <c r="C17" s="22">
        <f>IFERROR(INDEX(入力シート_上限3千円!$B$13:$O$912,MATCH('【事務局用 編集不可】クーポン受領書反映用'!$B17,入力シート_上限3千円!$V$13:$V$912,0),10),0)</f>
        <v>0</v>
      </c>
      <c r="D17" s="22">
        <f>IFERROR(INDEX(入力シート_上限3千円!$B$13:$O$912,MATCH('【事務局用 編集不可】クーポン受領書反映用'!$B17,入力シート_上限3千円!$V$13:$V$912,0),12),0)</f>
        <v>0</v>
      </c>
      <c r="E17" s="22">
        <f t="shared" si="3"/>
        <v>0</v>
      </c>
      <c r="F17" s="22" t="str">
        <f t="shared" si="4"/>
        <v/>
      </c>
      <c r="G17" s="22">
        <f t="shared" si="5"/>
        <v>0</v>
      </c>
      <c r="H17" s="22" t="str">
        <f ca="1">IF($G17=0,"",COUNTIF($G$5:INDIRECT("G"&amp;4+ROW()-4),$G17))</f>
        <v/>
      </c>
      <c r="I17" s="22">
        <f t="shared" si="11"/>
        <v>0</v>
      </c>
      <c r="J17" s="22" t="str">
        <f t="shared" si="6"/>
        <v/>
      </c>
      <c r="K17" s="22">
        <f t="shared" si="7"/>
        <v>0</v>
      </c>
      <c r="L17" s="22" t="str">
        <f ca="1">IF($K17=0,"",COUNTIF($K$5:INDIRECT("K"&amp;4+ROW()-4),$K17))</f>
        <v/>
      </c>
      <c r="M17" s="22">
        <f>IFERROR(INDEX(入力シート_上限3千円!$B$13:$O$912,MATCH('【事務局用 編集不可】クーポン受領書反映用'!$B17,入力シート_上限3千円!$V$13:$V$912,0),13),0)</f>
        <v>0</v>
      </c>
      <c r="N17" s="22" t="str">
        <f t="shared" si="8"/>
        <v/>
      </c>
      <c r="O17" s="22" t="str">
        <f ca="1">IF($N17="","",COUNTIF($N$5:INDIRECT("N"&amp;4+ROW()-4),$N17))</f>
        <v/>
      </c>
      <c r="P17" s="22" t="str">
        <f ca="1">IF($O17="","",COUNTIF($O$5:INDIRECT("O"&amp;4+ROW()-4),$O17))</f>
        <v/>
      </c>
      <c r="Q17" s="22">
        <f>IFERROR(INDEX(入力シート_上限3千円!$B$13:$O$912,MATCH('【事務局用 編集不可】クーポン受領書反映用'!$B17,入力シート_上限3千円!$V$13:$V$912,0),14),0)</f>
        <v>0</v>
      </c>
    </row>
    <row r="18" spans="1:20" x14ac:dyDescent="0.25">
      <c r="A18" s="22" t="s">
        <v>98</v>
      </c>
      <c r="B18" s="22" t="e">
        <f t="shared" si="2"/>
        <v>#N/A</v>
      </c>
      <c r="C18" s="22">
        <f>IFERROR(INDEX(入力シート_上限3千円!$B$13:$O$912,MATCH('【事務局用 編集不可】クーポン受領書反映用'!$B18,入力シート_上限3千円!$V$13:$V$912,0),10),0)</f>
        <v>0</v>
      </c>
      <c r="D18" s="22">
        <f>IFERROR(INDEX(入力シート_上限3千円!$B$13:$O$912,MATCH('【事務局用 編集不可】クーポン受領書反映用'!$B18,入力シート_上限3千円!$V$13:$V$912,0),12),0)</f>
        <v>0</v>
      </c>
      <c r="E18" s="22">
        <f t="shared" si="3"/>
        <v>0</v>
      </c>
      <c r="F18" s="22" t="str">
        <f t="shared" si="4"/>
        <v/>
      </c>
      <c r="G18" s="22">
        <f t="shared" si="5"/>
        <v>0</v>
      </c>
      <c r="H18" s="22" t="str">
        <f ca="1">IF($G18=0,"",COUNTIF($G$5:INDIRECT("G"&amp;4+ROW()-4),$G18))</f>
        <v/>
      </c>
      <c r="I18" s="22">
        <f t="shared" si="11"/>
        <v>0</v>
      </c>
      <c r="J18" s="22" t="str">
        <f t="shared" si="6"/>
        <v/>
      </c>
      <c r="K18" s="22">
        <f t="shared" si="7"/>
        <v>0</v>
      </c>
      <c r="L18" s="22" t="str">
        <f ca="1">IF($K18=0,"",COUNTIF($K$5:INDIRECT("K"&amp;4+ROW()-4),$K18))</f>
        <v/>
      </c>
      <c r="M18" s="22">
        <f>IFERROR(INDEX(入力シート_上限3千円!$B$13:$O$912,MATCH('【事務局用 編集不可】クーポン受領書反映用'!$B18,入力シート_上限3千円!$V$13:$V$912,0),13),0)</f>
        <v>0</v>
      </c>
      <c r="N18" s="22" t="str">
        <f t="shared" si="8"/>
        <v/>
      </c>
      <c r="O18" s="22" t="str">
        <f ca="1">IF($N18="","",COUNTIF($N$5:INDIRECT("N"&amp;4+ROW()-4),$N18))</f>
        <v/>
      </c>
      <c r="P18" s="22" t="str">
        <f ca="1">IF($O18="","",COUNTIF($O$5:INDIRECT("O"&amp;4+ROW()-4),$O18))</f>
        <v/>
      </c>
      <c r="Q18" s="22">
        <f>IFERROR(INDEX(入力シート_上限3千円!$B$13:$O$912,MATCH('【事務局用 編集不可】クーポン受領書反映用'!$B18,入力シート_上限3千円!$V$13:$V$912,0),14),0)</f>
        <v>0</v>
      </c>
    </row>
    <row r="19" spans="1:20" x14ac:dyDescent="0.25">
      <c r="A19" s="22" t="s">
        <v>99</v>
      </c>
      <c r="B19" s="22" t="e">
        <f t="shared" si="2"/>
        <v>#N/A</v>
      </c>
      <c r="C19" s="22">
        <f>IFERROR(INDEX(入力シート_上限3千円!$B$13:$O$912,MATCH('【事務局用 編集不可】クーポン受領書反映用'!$B19,入力シート_上限3千円!$V$13:$V$912,0),10),0)</f>
        <v>0</v>
      </c>
      <c r="D19" s="22">
        <f>IFERROR(INDEX(入力シート_上限3千円!$B$13:$O$912,MATCH('【事務局用 編集不可】クーポン受領書反映用'!$B19,入力シート_上限3千円!$V$13:$V$912,0),12),0)</f>
        <v>0</v>
      </c>
      <c r="E19" s="22">
        <f t="shared" si="3"/>
        <v>0</v>
      </c>
      <c r="F19" s="22" t="str">
        <f t="shared" si="4"/>
        <v/>
      </c>
      <c r="G19" s="22">
        <f t="shared" si="5"/>
        <v>0</v>
      </c>
      <c r="H19" s="22" t="str">
        <f ca="1">IF($G19=0,"",COUNTIF($G$5:INDIRECT("G"&amp;4+ROW()-4),$G19))</f>
        <v/>
      </c>
      <c r="I19" s="22">
        <f t="shared" si="11"/>
        <v>0</v>
      </c>
      <c r="J19" s="22" t="str">
        <f t="shared" si="6"/>
        <v/>
      </c>
      <c r="K19" s="22">
        <f t="shared" si="7"/>
        <v>0</v>
      </c>
      <c r="L19" s="22" t="str">
        <f ca="1">IF($K19=0,"",COUNTIF($K$5:INDIRECT("K"&amp;4+ROW()-4),$K19))</f>
        <v/>
      </c>
      <c r="M19" s="22">
        <f>IFERROR(INDEX(入力シート_上限3千円!$B$13:$O$912,MATCH('【事務局用 編集不可】クーポン受領書反映用'!$B19,入力シート_上限3千円!$V$13:$V$912,0),13),0)</f>
        <v>0</v>
      </c>
      <c r="N19" s="22" t="str">
        <f t="shared" si="8"/>
        <v/>
      </c>
      <c r="O19" s="22" t="str">
        <f ca="1">IF($N19="","",COUNTIF($N$5:INDIRECT("N"&amp;4+ROW()-4),$N19))</f>
        <v/>
      </c>
      <c r="P19" s="22" t="str">
        <f ca="1">IF($O19="","",COUNTIF($O$5:INDIRECT("O"&amp;4+ROW()-4),$O19))</f>
        <v/>
      </c>
      <c r="Q19" s="22">
        <f>IFERROR(INDEX(入力シート_上限3千円!$B$13:$O$912,MATCH('【事務局用 編集不可】クーポン受領書反映用'!$B19,入力シート_上限3千円!$V$13:$V$912,0),14),0)</f>
        <v>0</v>
      </c>
      <c r="T19" t="s">
        <v>100</v>
      </c>
    </row>
    <row r="20" spans="1:20" x14ac:dyDescent="0.25">
      <c r="A20" s="22" t="s">
        <v>101</v>
      </c>
      <c r="B20" s="22" t="e">
        <f t="shared" si="2"/>
        <v>#N/A</v>
      </c>
      <c r="C20" s="22">
        <f>IFERROR(INDEX(入力シート_上限3千円!$B$13:$O$912,MATCH('【事務局用 編集不可】クーポン受領書反映用'!$B20,入力シート_上限3千円!$V$13:$V$912,0),10),0)</f>
        <v>0</v>
      </c>
      <c r="D20" s="22">
        <f>IFERROR(INDEX(入力シート_上限3千円!$B$13:$O$912,MATCH('【事務局用 編集不可】クーポン受領書反映用'!$B20,入力シート_上限3千円!$V$13:$V$912,0),12),0)</f>
        <v>0</v>
      </c>
      <c r="E20" s="22">
        <f t="shared" si="3"/>
        <v>0</v>
      </c>
      <c r="F20" s="22" t="str">
        <f t="shared" si="4"/>
        <v/>
      </c>
      <c r="G20" s="22">
        <f t="shared" si="5"/>
        <v>0</v>
      </c>
      <c r="H20" s="22" t="str">
        <f ca="1">IF($G20=0,"",COUNTIF($G$5:INDIRECT("G"&amp;4+ROW()-4),$G20))</f>
        <v/>
      </c>
      <c r="I20" s="22">
        <f t="shared" si="11"/>
        <v>0</v>
      </c>
      <c r="J20" s="22" t="str">
        <f t="shared" si="6"/>
        <v/>
      </c>
      <c r="K20" s="22">
        <f t="shared" si="7"/>
        <v>0</v>
      </c>
      <c r="L20" s="22" t="str">
        <f ca="1">IF($K20=0,"",COUNTIF($K$5:INDIRECT("K"&amp;4+ROW()-4),$K20))</f>
        <v/>
      </c>
      <c r="M20" s="22">
        <f>IFERROR(INDEX(入力シート_上限3千円!$B$13:$O$912,MATCH('【事務局用 編集不可】クーポン受領書反映用'!$B20,入力シート_上限3千円!$V$13:$V$912,0),13),0)</f>
        <v>0</v>
      </c>
      <c r="N20" s="22" t="str">
        <f t="shared" si="8"/>
        <v/>
      </c>
      <c r="O20" s="22" t="str">
        <f ca="1">IF($N20="","",COUNTIF($N$5:INDIRECT("N"&amp;4+ROW()-4),$N20))</f>
        <v/>
      </c>
      <c r="P20" s="22" t="str">
        <f ca="1">IF($O20="","",COUNTIF($O$5:INDIRECT("O"&amp;4+ROW()-4),$O20))</f>
        <v/>
      </c>
      <c r="Q20" s="22">
        <f>IFERROR(INDEX(入力シート_上限3千円!$B$13:$O$912,MATCH('【事務局用 編集不可】クーポン受領書反映用'!$B20,入力シート_上限3千円!$V$13:$V$912,0),14),0)</f>
        <v>0</v>
      </c>
      <c r="T20" t="str">
        <f ca="1">$V$5&amp;$W$5&amp;$V$6&amp;$W$6&amp;$V$7&amp;$W$7&amp;$V$8&amp;$W$8&amp;$V$9&amp;$W$9&amp;$V$10&amp;$W$10&amp;$V$11&amp;$W$11&amp;$V$12&amp;$W$12&amp;$V$13&amp;$W$13&amp;$V$14</f>
        <v/>
      </c>
    </row>
    <row r="21" spans="1:20" x14ac:dyDescent="0.25">
      <c r="A21" s="22" t="s">
        <v>102</v>
      </c>
      <c r="B21" s="22" t="e">
        <f t="shared" si="2"/>
        <v>#N/A</v>
      </c>
      <c r="C21" s="22">
        <f>IFERROR(INDEX(入力シート_上限3千円!$B$13:$O$912,MATCH('【事務局用 編集不可】クーポン受領書反映用'!$B21,入力シート_上限3千円!$V$13:$V$912,0),10),0)</f>
        <v>0</v>
      </c>
      <c r="D21" s="22">
        <f>IFERROR(INDEX(入力シート_上限3千円!$B$13:$O$912,MATCH('【事務局用 編集不可】クーポン受領書反映用'!$B21,入力シート_上限3千円!$V$13:$V$912,0),12),0)</f>
        <v>0</v>
      </c>
      <c r="E21" s="22">
        <f t="shared" si="3"/>
        <v>0</v>
      </c>
      <c r="F21" s="22" t="str">
        <f t="shared" si="4"/>
        <v/>
      </c>
      <c r="G21" s="22">
        <f t="shared" si="5"/>
        <v>0</v>
      </c>
      <c r="H21" s="22" t="str">
        <f ca="1">IF($G21=0,"",COUNTIF($G$5:INDIRECT("G"&amp;4+ROW()-4),$G21))</f>
        <v/>
      </c>
      <c r="I21" s="22">
        <f t="shared" si="11"/>
        <v>0</v>
      </c>
      <c r="J21" s="22" t="str">
        <f t="shared" si="6"/>
        <v/>
      </c>
      <c r="K21" s="22">
        <f t="shared" si="7"/>
        <v>0</v>
      </c>
      <c r="L21" s="22" t="str">
        <f ca="1">IF($K21=0,"",COUNTIF($K$5:INDIRECT("K"&amp;4+ROW()-4),$K21))</f>
        <v/>
      </c>
      <c r="M21" s="22">
        <f>IFERROR(INDEX(入力シート_上限3千円!$B$13:$O$912,MATCH('【事務局用 編集不可】クーポン受領書反映用'!$B21,入力シート_上限3千円!$V$13:$V$912,0),13),0)</f>
        <v>0</v>
      </c>
      <c r="N21" s="22" t="str">
        <f t="shared" si="8"/>
        <v/>
      </c>
      <c r="O21" s="22" t="str">
        <f ca="1">IF($N21="","",COUNTIF($N$5:INDIRECT("N"&amp;4+ROW()-4),$N21))</f>
        <v/>
      </c>
      <c r="P21" s="22" t="str">
        <f ca="1">IF($O21="","",COUNTIF($O$5:INDIRECT("O"&amp;4+ROW()-4),$O21))</f>
        <v/>
      </c>
      <c r="Q21" s="22">
        <f>IFERROR(INDEX(入力シート_上限3千円!$B$13:$O$912,MATCH('【事務局用 編集不可】クーポン受領書反映用'!$B21,入力シート_上限3千円!$V$13:$V$912,0),14),0)</f>
        <v>0</v>
      </c>
    </row>
    <row r="22" spans="1:20" x14ac:dyDescent="0.25">
      <c r="A22" s="22" t="s">
        <v>103</v>
      </c>
      <c r="B22" s="22" t="e">
        <f t="shared" si="2"/>
        <v>#N/A</v>
      </c>
      <c r="C22" s="22">
        <f>IFERROR(INDEX(入力シート_上限3千円!$B$13:$O$912,MATCH('【事務局用 編集不可】クーポン受領書反映用'!$B22,入力シート_上限3千円!$V$13:$V$912,0),10),0)</f>
        <v>0</v>
      </c>
      <c r="D22" s="22">
        <f>IFERROR(INDEX(入力シート_上限3千円!$B$13:$O$912,MATCH('【事務局用 編集不可】クーポン受領書反映用'!$B22,入力シート_上限3千円!$V$13:$V$912,0),12),0)</f>
        <v>0</v>
      </c>
      <c r="E22" s="22">
        <f t="shared" si="3"/>
        <v>0</v>
      </c>
      <c r="F22" s="22" t="str">
        <f t="shared" si="4"/>
        <v/>
      </c>
      <c r="G22" s="22">
        <f t="shared" si="5"/>
        <v>0</v>
      </c>
      <c r="H22" s="22" t="str">
        <f ca="1">IF($G22=0,"",COUNTIF($G$5:INDIRECT("G"&amp;4+ROW()-4),$G22))</f>
        <v/>
      </c>
      <c r="I22" s="22">
        <f t="shared" si="11"/>
        <v>0</v>
      </c>
      <c r="J22" s="22" t="str">
        <f t="shared" si="6"/>
        <v/>
      </c>
      <c r="K22" s="22">
        <f t="shared" si="7"/>
        <v>0</v>
      </c>
      <c r="L22" s="22" t="str">
        <f ca="1">IF($K22=0,"",COUNTIF($K$5:INDIRECT("K"&amp;4+ROW()-4),$K22))</f>
        <v/>
      </c>
      <c r="M22" s="22">
        <f>IFERROR(INDEX(入力シート_上限3千円!$B$13:$O$912,MATCH('【事務局用 編集不可】クーポン受領書反映用'!$B22,入力シート_上限3千円!$V$13:$V$912,0),13),0)</f>
        <v>0</v>
      </c>
      <c r="N22" s="22" t="str">
        <f t="shared" si="8"/>
        <v/>
      </c>
      <c r="O22" s="22" t="str">
        <f ca="1">IF($N22="","",COUNTIF($N$5:INDIRECT("N"&amp;4+ROW()-4),$N22))</f>
        <v/>
      </c>
      <c r="P22" s="22" t="str">
        <f ca="1">IF($O22="","",COUNTIF($O$5:INDIRECT("O"&amp;4+ROW()-4),$O22))</f>
        <v/>
      </c>
      <c r="Q22" s="22">
        <f>IFERROR(INDEX(入力シート_上限3千円!$B$13:$O$912,MATCH('【事務局用 編集不可】クーポン受領書反映用'!$B22,入力シート_上限3千円!$V$13:$V$912,0),14),0)</f>
        <v>0</v>
      </c>
    </row>
    <row r="23" spans="1:20" x14ac:dyDescent="0.25">
      <c r="A23" s="22" t="s">
        <v>104</v>
      </c>
      <c r="B23" s="22" t="e">
        <f t="shared" si="2"/>
        <v>#N/A</v>
      </c>
      <c r="C23" s="22">
        <f>IFERROR(INDEX(入力シート_上限3千円!$B$13:$O$912,MATCH('【事務局用 編集不可】クーポン受領書反映用'!$B23,入力シート_上限3千円!$V$13:$V$912,0),10),0)</f>
        <v>0</v>
      </c>
      <c r="D23" s="22">
        <f>IFERROR(INDEX(入力シート_上限3千円!$B$13:$O$912,MATCH('【事務局用 編集不可】クーポン受領書反映用'!$B23,入力シート_上限3千円!$V$13:$V$912,0),12),0)</f>
        <v>0</v>
      </c>
      <c r="E23" s="22">
        <f t="shared" si="3"/>
        <v>0</v>
      </c>
      <c r="F23" s="22" t="str">
        <f t="shared" si="4"/>
        <v/>
      </c>
      <c r="G23" s="22">
        <f t="shared" si="5"/>
        <v>0</v>
      </c>
      <c r="H23" s="22" t="str">
        <f ca="1">IF($G23=0,"",COUNTIF($G$5:INDIRECT("G"&amp;4+ROW()-4),$G23))</f>
        <v/>
      </c>
      <c r="I23" s="22">
        <f t="shared" si="11"/>
        <v>0</v>
      </c>
      <c r="J23" s="22" t="str">
        <f t="shared" si="6"/>
        <v/>
      </c>
      <c r="K23" s="22">
        <f t="shared" si="7"/>
        <v>0</v>
      </c>
      <c r="L23" s="22" t="str">
        <f ca="1">IF($K23=0,"",COUNTIF($K$5:INDIRECT("K"&amp;4+ROW()-4),$K23))</f>
        <v/>
      </c>
      <c r="M23" s="22">
        <f>IFERROR(INDEX(入力シート_上限3千円!$B$13:$O$912,MATCH('【事務局用 編集不可】クーポン受領書反映用'!$B23,入力シート_上限3千円!$V$13:$V$912,0),13),0)</f>
        <v>0</v>
      </c>
      <c r="N23" s="22" t="str">
        <f t="shared" si="8"/>
        <v/>
      </c>
      <c r="O23" s="22" t="str">
        <f ca="1">IF($N23="","",COUNTIF($N$5:INDIRECT("N"&amp;4+ROW()-4),$N23))</f>
        <v/>
      </c>
      <c r="P23" s="22" t="str">
        <f ca="1">IF($O23="","",COUNTIF($O$5:INDIRECT("O"&amp;4+ROW()-4),$O23))</f>
        <v/>
      </c>
      <c r="Q23" s="22">
        <f>IFERROR(INDEX(入力シート_上限3千円!$B$13:$O$912,MATCH('【事務局用 編集不可】クーポン受領書反映用'!$B23,入力シート_上限3千円!$V$13:$V$912,0),14),0)</f>
        <v>0</v>
      </c>
    </row>
    <row r="24" spans="1:20" x14ac:dyDescent="0.25">
      <c r="A24" s="22" t="s">
        <v>105</v>
      </c>
      <c r="B24" s="22" t="e">
        <f t="shared" si="2"/>
        <v>#N/A</v>
      </c>
      <c r="C24" s="22">
        <f>IFERROR(INDEX(入力シート_上限3千円!$B$13:$O$912,MATCH('【事務局用 編集不可】クーポン受領書反映用'!$B24,入力シート_上限3千円!$V$13:$V$912,0),10),0)</f>
        <v>0</v>
      </c>
      <c r="D24" s="22">
        <f>IFERROR(INDEX(入力シート_上限3千円!$B$13:$O$912,MATCH('【事務局用 編集不可】クーポン受領書反映用'!$B24,入力シート_上限3千円!$V$13:$V$912,0),12),0)</f>
        <v>0</v>
      </c>
      <c r="E24" s="22">
        <f t="shared" si="3"/>
        <v>0</v>
      </c>
      <c r="F24" s="22" t="str">
        <f t="shared" si="4"/>
        <v/>
      </c>
      <c r="G24" s="22">
        <f t="shared" si="5"/>
        <v>0</v>
      </c>
      <c r="H24" s="22" t="str">
        <f ca="1">IF($G24=0,"",COUNTIF($G$5:INDIRECT("G"&amp;4+ROW()-4),$G24))</f>
        <v/>
      </c>
      <c r="I24" s="22">
        <f t="shared" si="11"/>
        <v>0</v>
      </c>
      <c r="J24" s="22" t="str">
        <f t="shared" si="6"/>
        <v/>
      </c>
      <c r="K24" s="22">
        <f t="shared" si="7"/>
        <v>0</v>
      </c>
      <c r="L24" s="22" t="str">
        <f ca="1">IF($K24=0,"",COUNTIF($K$5:INDIRECT("K"&amp;4+ROW()-4),$K24))</f>
        <v/>
      </c>
      <c r="M24" s="22">
        <f>IFERROR(INDEX(入力シート_上限3千円!$B$13:$O$912,MATCH('【事務局用 編集不可】クーポン受領書反映用'!$B24,入力シート_上限3千円!$V$13:$V$912,0),13),0)</f>
        <v>0</v>
      </c>
      <c r="N24" s="22" t="str">
        <f t="shared" si="8"/>
        <v/>
      </c>
      <c r="O24" s="22" t="str">
        <f ca="1">IF($N24="","",COUNTIF($N$5:INDIRECT("N"&amp;4+ROW()-4),$N24))</f>
        <v/>
      </c>
      <c r="P24" s="22" t="str">
        <f ca="1">IF($O24="","",COUNTIF($O$5:INDIRECT("O"&amp;4+ROW()-4),$O24))</f>
        <v/>
      </c>
      <c r="Q24" s="22">
        <f>IFERROR(INDEX(入力シート_上限3千円!$B$13:$O$912,MATCH('【事務局用 編集不可】クーポン受領書反映用'!$B24,入力シート_上限3千円!$V$13:$V$912,0),14),0)</f>
        <v>0</v>
      </c>
    </row>
    <row r="25" spans="1:20" x14ac:dyDescent="0.25">
      <c r="A25" s="22" t="s">
        <v>106</v>
      </c>
      <c r="B25" s="22" t="e">
        <f t="shared" si="2"/>
        <v>#N/A</v>
      </c>
      <c r="C25" s="22">
        <f>IFERROR(INDEX(入力シート_上限3千円!$B$13:$O$912,MATCH('【事務局用 編集不可】クーポン受領書反映用'!$B25,入力シート_上限3千円!$V$13:$V$912,0),10),0)</f>
        <v>0</v>
      </c>
      <c r="D25" s="22">
        <f>IFERROR(INDEX(入力シート_上限3千円!$B$13:$O$912,MATCH('【事務局用 編集不可】クーポン受領書反映用'!$B25,入力シート_上限3千円!$V$13:$V$912,0),12),0)</f>
        <v>0</v>
      </c>
      <c r="E25" s="22">
        <f t="shared" si="3"/>
        <v>0</v>
      </c>
      <c r="F25" s="22" t="str">
        <f t="shared" si="4"/>
        <v/>
      </c>
      <c r="G25" s="22">
        <f t="shared" si="5"/>
        <v>0</v>
      </c>
      <c r="H25" s="22" t="str">
        <f ca="1">IF($G25=0,"",COUNTIF($G$5:INDIRECT("G"&amp;4+ROW()-4),$G25))</f>
        <v/>
      </c>
      <c r="I25" s="22">
        <f t="shared" si="11"/>
        <v>0</v>
      </c>
      <c r="J25" s="22" t="str">
        <f t="shared" si="6"/>
        <v/>
      </c>
      <c r="K25" s="22">
        <f t="shared" si="7"/>
        <v>0</v>
      </c>
      <c r="L25" s="22" t="str">
        <f ca="1">IF($K25=0,"",COUNTIF($K$5:INDIRECT("K"&amp;4+ROW()-4),$K25))</f>
        <v/>
      </c>
      <c r="M25" s="22">
        <f>IFERROR(INDEX(入力シート_上限3千円!$B$13:$O$912,MATCH('【事務局用 編集不可】クーポン受領書反映用'!$B25,入力シート_上限3千円!$V$13:$V$912,0),13),0)</f>
        <v>0</v>
      </c>
      <c r="N25" s="22" t="str">
        <f t="shared" si="8"/>
        <v/>
      </c>
      <c r="O25" s="22" t="str">
        <f ca="1">IF($N25="","",COUNTIF($N$5:INDIRECT("N"&amp;4+ROW()-4),$N25))</f>
        <v/>
      </c>
      <c r="P25" s="22" t="str">
        <f ca="1">IF($O25="","",COUNTIF($O$5:INDIRECT("O"&amp;4+ROW()-4),$O25))</f>
        <v/>
      </c>
      <c r="Q25" s="22">
        <f>IFERROR(INDEX(入力シート_上限3千円!$B$13:$O$912,MATCH('【事務局用 編集不可】クーポン受領書反映用'!$B25,入力シート_上限3千円!$V$13:$V$912,0),14),0)</f>
        <v>0</v>
      </c>
    </row>
    <row r="26" spans="1:20" x14ac:dyDescent="0.25">
      <c r="A26" s="22" t="s">
        <v>107</v>
      </c>
      <c r="B26" s="22" t="e">
        <f t="shared" si="2"/>
        <v>#N/A</v>
      </c>
      <c r="C26" s="22">
        <f>IFERROR(INDEX(入力シート_上限3千円!$B$13:$O$912,MATCH('【事務局用 編集不可】クーポン受領書反映用'!$B26,入力シート_上限3千円!$V$13:$V$912,0),10),0)</f>
        <v>0</v>
      </c>
      <c r="D26" s="22">
        <f>IFERROR(INDEX(入力シート_上限3千円!$B$13:$O$912,MATCH('【事務局用 編集不可】クーポン受領書反映用'!$B26,入力シート_上限3千円!$V$13:$V$912,0),12),0)</f>
        <v>0</v>
      </c>
      <c r="E26" s="22">
        <f t="shared" si="3"/>
        <v>0</v>
      </c>
      <c r="F26" s="22" t="str">
        <f t="shared" si="4"/>
        <v/>
      </c>
      <c r="G26" s="22">
        <f t="shared" si="5"/>
        <v>0</v>
      </c>
      <c r="H26" s="22" t="str">
        <f ca="1">IF($G26=0,"",COUNTIF($G$5:INDIRECT("G"&amp;4+ROW()-4),$G26))</f>
        <v/>
      </c>
      <c r="I26" s="22">
        <f t="shared" si="11"/>
        <v>0</v>
      </c>
      <c r="J26" s="22" t="str">
        <f t="shared" si="6"/>
        <v/>
      </c>
      <c r="K26" s="22">
        <f t="shared" si="7"/>
        <v>0</v>
      </c>
      <c r="L26" s="22" t="str">
        <f ca="1">IF($K26=0,"",COUNTIF($K$5:INDIRECT("K"&amp;4+ROW()-4),$K26))</f>
        <v/>
      </c>
      <c r="M26" s="22">
        <f>IFERROR(INDEX(入力シート_上限3千円!$B$13:$O$912,MATCH('【事務局用 編集不可】クーポン受領書反映用'!$B26,入力シート_上限3千円!$V$13:$V$912,0),13),0)</f>
        <v>0</v>
      </c>
      <c r="N26" s="22" t="str">
        <f t="shared" si="8"/>
        <v/>
      </c>
      <c r="O26" s="22" t="str">
        <f ca="1">IF($N26="","",COUNTIF($N$5:INDIRECT("N"&amp;4+ROW()-4),$N26))</f>
        <v/>
      </c>
      <c r="P26" s="22" t="str">
        <f ca="1">IF($O26="","",COUNTIF($O$5:INDIRECT("O"&amp;4+ROW()-4),$O26))</f>
        <v/>
      </c>
      <c r="Q26" s="22">
        <f>IFERROR(INDEX(入力シート_上限3千円!$B$13:$O$912,MATCH('【事務局用 編集不可】クーポン受領書反映用'!$B26,入力シート_上限3千円!$V$13:$V$912,0),14),0)</f>
        <v>0</v>
      </c>
    </row>
    <row r="27" spans="1:20" x14ac:dyDescent="0.25">
      <c r="A27" s="22" t="s">
        <v>108</v>
      </c>
      <c r="B27" s="22" t="e">
        <f t="shared" si="2"/>
        <v>#N/A</v>
      </c>
      <c r="C27" s="22">
        <f>IFERROR(INDEX(入力シート_上限3千円!$B$13:$O$912,MATCH('【事務局用 編集不可】クーポン受領書反映用'!$B27,入力シート_上限3千円!$V$13:$V$912,0),10),0)</f>
        <v>0</v>
      </c>
      <c r="D27" s="22">
        <f>IFERROR(INDEX(入力シート_上限3千円!$B$13:$O$912,MATCH('【事務局用 編集不可】クーポン受領書反映用'!$B27,入力シート_上限3千円!$V$13:$V$912,0),12),0)</f>
        <v>0</v>
      </c>
      <c r="E27" s="22">
        <f t="shared" si="3"/>
        <v>0</v>
      </c>
      <c r="F27" s="22" t="str">
        <f t="shared" si="4"/>
        <v/>
      </c>
      <c r="G27" s="22">
        <f t="shared" si="5"/>
        <v>0</v>
      </c>
      <c r="H27" s="22" t="str">
        <f ca="1">IF($G27=0,"",COUNTIF($G$5:INDIRECT("G"&amp;4+ROW()-4),$G27))</f>
        <v/>
      </c>
      <c r="I27" s="22">
        <f t="shared" si="11"/>
        <v>0</v>
      </c>
      <c r="J27" s="22" t="str">
        <f t="shared" si="6"/>
        <v/>
      </c>
      <c r="K27" s="22">
        <f t="shared" si="7"/>
        <v>0</v>
      </c>
      <c r="L27" s="22" t="str">
        <f ca="1">IF($K27=0,"",COUNTIF($K$5:INDIRECT("K"&amp;4+ROW()-4),$K27))</f>
        <v/>
      </c>
      <c r="M27" s="22">
        <f>IFERROR(INDEX(入力シート_上限3千円!$B$13:$O$912,MATCH('【事務局用 編集不可】クーポン受領書反映用'!$B27,入力シート_上限3千円!$V$13:$V$912,0),13),0)</f>
        <v>0</v>
      </c>
      <c r="N27" s="22" t="str">
        <f t="shared" si="8"/>
        <v/>
      </c>
      <c r="O27" s="22" t="str">
        <f ca="1">IF($N27="","",COUNTIF($N$5:INDIRECT("N"&amp;4+ROW()-4),$N27))</f>
        <v/>
      </c>
      <c r="P27" s="22" t="str">
        <f ca="1">IF($O27="","",COUNTIF($O$5:INDIRECT("O"&amp;4+ROW()-4),$O27))</f>
        <v/>
      </c>
      <c r="Q27" s="22">
        <f>IFERROR(INDEX(入力シート_上限3千円!$B$13:$O$912,MATCH('【事務局用 編集不可】クーポン受領書反映用'!$B27,入力シート_上限3千円!$V$13:$V$912,0),14),0)</f>
        <v>0</v>
      </c>
    </row>
    <row r="28" spans="1:20" x14ac:dyDescent="0.25">
      <c r="A28" s="22" t="s">
        <v>109</v>
      </c>
      <c r="B28" s="22" t="e">
        <f t="shared" si="2"/>
        <v>#N/A</v>
      </c>
      <c r="C28" s="22">
        <f>IFERROR(INDEX(入力シート_上限3千円!$B$13:$O$912,MATCH('【事務局用 編集不可】クーポン受領書反映用'!$B28,入力シート_上限3千円!$V$13:$V$912,0),10),0)</f>
        <v>0</v>
      </c>
      <c r="D28" s="22">
        <f>IFERROR(INDEX(入力シート_上限3千円!$B$13:$O$912,MATCH('【事務局用 編集不可】クーポン受領書反映用'!$B28,入力シート_上限3千円!$V$13:$V$912,0),12),0)</f>
        <v>0</v>
      </c>
      <c r="E28" s="22">
        <f t="shared" si="3"/>
        <v>0</v>
      </c>
      <c r="F28" s="22" t="str">
        <f t="shared" si="4"/>
        <v/>
      </c>
      <c r="G28" s="22">
        <f t="shared" si="5"/>
        <v>0</v>
      </c>
      <c r="H28" s="22" t="str">
        <f ca="1">IF($G28=0,"",COUNTIF($G$5:INDIRECT("G"&amp;4+ROW()-4),$G28))</f>
        <v/>
      </c>
      <c r="I28" s="22">
        <f t="shared" si="11"/>
        <v>0</v>
      </c>
      <c r="J28" s="22" t="str">
        <f t="shared" si="6"/>
        <v/>
      </c>
      <c r="K28" s="22">
        <f t="shared" si="7"/>
        <v>0</v>
      </c>
      <c r="L28" s="22" t="str">
        <f ca="1">IF($K28=0,"",COUNTIF($K$5:INDIRECT("K"&amp;4+ROW()-4),$K28))</f>
        <v/>
      </c>
      <c r="M28" s="22">
        <f>IFERROR(INDEX(入力シート_上限3千円!$B$13:$O$912,MATCH('【事務局用 編集不可】クーポン受領書反映用'!$B28,入力シート_上限3千円!$V$13:$V$912,0),13),0)</f>
        <v>0</v>
      </c>
      <c r="N28" s="22" t="str">
        <f t="shared" si="8"/>
        <v/>
      </c>
      <c r="O28" s="22" t="str">
        <f ca="1">IF($N28="","",COUNTIF($N$5:INDIRECT("N"&amp;4+ROW()-4),$N28))</f>
        <v/>
      </c>
      <c r="P28" s="22" t="str">
        <f ca="1">IF($O28="","",COUNTIF($O$5:INDIRECT("O"&amp;4+ROW()-4),$O28))</f>
        <v/>
      </c>
      <c r="Q28" s="22">
        <f>IFERROR(INDEX(入力シート_上限3千円!$B$13:$O$912,MATCH('【事務局用 編集不可】クーポン受領書反映用'!$B28,入力シート_上限3千円!$V$13:$V$912,0),14),0)</f>
        <v>0</v>
      </c>
    </row>
    <row r="29" spans="1:20" x14ac:dyDescent="0.25">
      <c r="A29" s="22" t="s">
        <v>110</v>
      </c>
      <c r="B29" s="22" t="e">
        <f t="shared" si="2"/>
        <v>#N/A</v>
      </c>
      <c r="C29" s="22">
        <f>IFERROR(INDEX(入力シート_上限3千円!$B$13:$O$912,MATCH('【事務局用 編集不可】クーポン受領書反映用'!$B29,入力シート_上限3千円!$V$13:$V$912,0),10),0)</f>
        <v>0</v>
      </c>
      <c r="D29" s="22">
        <f>IFERROR(INDEX(入力シート_上限3千円!$B$13:$O$912,MATCH('【事務局用 編集不可】クーポン受領書反映用'!$B29,入力シート_上限3千円!$V$13:$V$912,0),12),0)</f>
        <v>0</v>
      </c>
      <c r="E29" s="22">
        <f t="shared" si="3"/>
        <v>0</v>
      </c>
      <c r="F29" s="22" t="str">
        <f t="shared" si="4"/>
        <v/>
      </c>
      <c r="G29" s="22">
        <f t="shared" si="5"/>
        <v>0</v>
      </c>
      <c r="H29" s="22" t="str">
        <f ca="1">IF($G29=0,"",COUNTIF($G$5:INDIRECT("G"&amp;4+ROW()-4),$G29))</f>
        <v/>
      </c>
      <c r="I29" s="22">
        <f t="shared" si="11"/>
        <v>0</v>
      </c>
      <c r="J29" s="22" t="str">
        <f t="shared" si="6"/>
        <v/>
      </c>
      <c r="K29" s="22">
        <f t="shared" si="7"/>
        <v>0</v>
      </c>
      <c r="L29" s="22" t="str">
        <f ca="1">IF($K29=0,"",COUNTIF($K$5:INDIRECT("K"&amp;4+ROW()-4),$K29))</f>
        <v/>
      </c>
      <c r="M29" s="22">
        <f>IFERROR(INDEX(入力シート_上限3千円!$B$13:$O$912,MATCH('【事務局用 編集不可】クーポン受領書反映用'!$B29,入力シート_上限3千円!$V$13:$V$912,0),13),0)</f>
        <v>0</v>
      </c>
      <c r="N29" s="22" t="str">
        <f t="shared" si="8"/>
        <v/>
      </c>
      <c r="O29" s="22" t="str">
        <f ca="1">IF($N29="","",COUNTIF($N$5:INDIRECT("N"&amp;4+ROW()-4),$N29))</f>
        <v/>
      </c>
      <c r="P29" s="22" t="str">
        <f ca="1">IF($O29="","",COUNTIF($O$5:INDIRECT("O"&amp;4+ROW()-4),$O29))</f>
        <v/>
      </c>
      <c r="Q29" s="22">
        <f>IFERROR(INDEX(入力シート_上限3千円!$B$13:$O$912,MATCH('【事務局用 編集不可】クーポン受領書反映用'!$B29,入力シート_上限3千円!$V$13:$V$912,0),14),0)</f>
        <v>0</v>
      </c>
    </row>
    <row r="30" spans="1:20" x14ac:dyDescent="0.25">
      <c r="A30" s="22" t="s">
        <v>111</v>
      </c>
      <c r="B30" s="22" t="e">
        <f t="shared" si="2"/>
        <v>#N/A</v>
      </c>
      <c r="C30" s="22">
        <f>IFERROR(INDEX(入力シート_上限3千円!$B$13:$O$912,MATCH('【事務局用 編集不可】クーポン受領書反映用'!$B30,入力シート_上限3千円!$V$13:$V$912,0),10),0)</f>
        <v>0</v>
      </c>
      <c r="D30" s="22">
        <f>IFERROR(INDEX(入力シート_上限3千円!$B$13:$O$912,MATCH('【事務局用 編集不可】クーポン受領書反映用'!$B30,入力シート_上限3千円!$V$13:$V$912,0),12),0)</f>
        <v>0</v>
      </c>
      <c r="E30" s="22">
        <f t="shared" si="3"/>
        <v>0</v>
      </c>
      <c r="F30" s="22" t="str">
        <f t="shared" si="4"/>
        <v/>
      </c>
      <c r="G30" s="22">
        <f t="shared" si="5"/>
        <v>0</v>
      </c>
      <c r="H30" s="22" t="str">
        <f ca="1">IF($G30=0,"",COUNTIF($G$5:INDIRECT("G"&amp;4+ROW()-4),$G30))</f>
        <v/>
      </c>
      <c r="I30" s="22">
        <f t="shared" si="11"/>
        <v>0</v>
      </c>
      <c r="J30" s="22" t="str">
        <f t="shared" si="6"/>
        <v/>
      </c>
      <c r="K30" s="22">
        <f t="shared" si="7"/>
        <v>0</v>
      </c>
      <c r="L30" s="22" t="str">
        <f ca="1">IF($K30=0,"",COUNTIF($K$5:INDIRECT("K"&amp;4+ROW()-4),$K30))</f>
        <v/>
      </c>
      <c r="M30" s="22">
        <f>IFERROR(INDEX(入力シート_上限3千円!$B$13:$O$912,MATCH('【事務局用 編集不可】クーポン受領書反映用'!$B30,入力シート_上限3千円!$V$13:$V$912,0),13),0)</f>
        <v>0</v>
      </c>
      <c r="N30" s="22" t="str">
        <f t="shared" si="8"/>
        <v/>
      </c>
      <c r="O30" s="22" t="str">
        <f ca="1">IF($N30="","",COUNTIF($N$5:INDIRECT("N"&amp;4+ROW()-4),$N30))</f>
        <v/>
      </c>
      <c r="P30" s="22" t="str">
        <f ca="1">IF($O30="","",COUNTIF($O$5:INDIRECT("O"&amp;4+ROW()-4),$O30))</f>
        <v/>
      </c>
      <c r="Q30" s="22">
        <f>IFERROR(INDEX(入力シート_上限3千円!$B$13:$O$912,MATCH('【事務局用 編集不可】クーポン受領書反映用'!$B30,入力シート_上限3千円!$V$13:$V$912,0),14),0)</f>
        <v>0</v>
      </c>
    </row>
    <row r="31" spans="1:20" x14ac:dyDescent="0.25">
      <c r="A31" s="22" t="s">
        <v>112</v>
      </c>
      <c r="B31" s="22" t="e">
        <f t="shared" si="2"/>
        <v>#N/A</v>
      </c>
      <c r="C31" s="22">
        <f>IFERROR(INDEX(入力シート_上限3千円!$B$13:$O$912,MATCH('【事務局用 編集不可】クーポン受領書反映用'!$B31,入力シート_上限3千円!$V$13:$V$912,0),10),0)</f>
        <v>0</v>
      </c>
      <c r="D31" s="22">
        <f>IFERROR(INDEX(入力シート_上限3千円!$B$13:$O$912,MATCH('【事務局用 編集不可】クーポン受領書反映用'!$B31,入力シート_上限3千円!$V$13:$V$912,0),12),0)</f>
        <v>0</v>
      </c>
      <c r="E31" s="22">
        <f t="shared" si="3"/>
        <v>0</v>
      </c>
      <c r="F31" s="22" t="str">
        <f t="shared" si="4"/>
        <v/>
      </c>
      <c r="G31" s="22">
        <f t="shared" si="5"/>
        <v>0</v>
      </c>
      <c r="H31" s="22" t="str">
        <f ca="1">IF($G31=0,"",COUNTIF($G$5:INDIRECT("G"&amp;4+ROW()-4),$G31))</f>
        <v/>
      </c>
      <c r="I31" s="22">
        <f t="shared" si="11"/>
        <v>0</v>
      </c>
      <c r="J31" s="22" t="str">
        <f t="shared" si="6"/>
        <v/>
      </c>
      <c r="K31" s="22">
        <f t="shared" si="7"/>
        <v>0</v>
      </c>
      <c r="L31" s="22" t="str">
        <f ca="1">IF($K31=0,"",COUNTIF($K$5:INDIRECT("K"&amp;4+ROW()-4),$K31))</f>
        <v/>
      </c>
      <c r="M31" s="22">
        <f>IFERROR(INDEX(入力シート_上限3千円!$B$13:$O$912,MATCH('【事務局用 編集不可】クーポン受領書反映用'!$B31,入力シート_上限3千円!$V$13:$V$912,0),13),0)</f>
        <v>0</v>
      </c>
      <c r="N31" s="22" t="str">
        <f t="shared" si="8"/>
        <v/>
      </c>
      <c r="O31" s="22" t="str">
        <f ca="1">IF($N31="","",COUNTIF($N$5:INDIRECT("N"&amp;4+ROW()-4),$N31))</f>
        <v/>
      </c>
      <c r="P31" s="22" t="str">
        <f ca="1">IF($O31="","",COUNTIF($O$5:INDIRECT("O"&amp;4+ROW()-4),$O31))</f>
        <v/>
      </c>
      <c r="Q31" s="22">
        <f>IFERROR(INDEX(入力シート_上限3千円!$B$13:$O$912,MATCH('【事務局用 編集不可】クーポン受領書反映用'!$B31,入力シート_上限3千円!$V$13:$V$912,0),14),0)</f>
        <v>0</v>
      </c>
    </row>
    <row r="32" spans="1:20" x14ac:dyDescent="0.25">
      <c r="A32" s="22" t="s">
        <v>113</v>
      </c>
      <c r="B32" s="22" t="e">
        <f t="shared" si="2"/>
        <v>#N/A</v>
      </c>
      <c r="C32" s="22">
        <f>IFERROR(INDEX(入力シート_上限3千円!$B$13:$O$912,MATCH('【事務局用 編集不可】クーポン受領書反映用'!$B32,入力シート_上限3千円!$V$13:$V$912,0),10),0)</f>
        <v>0</v>
      </c>
      <c r="D32" s="22">
        <f>IFERROR(INDEX(入力シート_上限3千円!$B$13:$O$912,MATCH('【事務局用 編集不可】クーポン受領書反映用'!$B32,入力シート_上限3千円!$V$13:$V$912,0),12),0)</f>
        <v>0</v>
      </c>
      <c r="E32" s="22">
        <f t="shared" si="3"/>
        <v>0</v>
      </c>
      <c r="F32" s="22" t="str">
        <f t="shared" si="4"/>
        <v/>
      </c>
      <c r="G32" s="22">
        <f t="shared" si="5"/>
        <v>0</v>
      </c>
      <c r="H32" s="22" t="str">
        <f ca="1">IF($G32=0,"",COUNTIF($G$5:INDIRECT("G"&amp;4+ROW()-4),$G32))</f>
        <v/>
      </c>
      <c r="I32" s="22">
        <f t="shared" si="11"/>
        <v>0</v>
      </c>
      <c r="J32" s="22" t="str">
        <f t="shared" si="6"/>
        <v/>
      </c>
      <c r="K32" s="22">
        <f t="shared" si="7"/>
        <v>0</v>
      </c>
      <c r="L32" s="22" t="str">
        <f ca="1">IF($K32=0,"",COUNTIF($K$5:INDIRECT("K"&amp;4+ROW()-4),$K32))</f>
        <v/>
      </c>
      <c r="M32" s="22">
        <f>IFERROR(INDEX(入力シート_上限3千円!$B$13:$O$912,MATCH('【事務局用 編集不可】クーポン受領書反映用'!$B32,入力シート_上限3千円!$V$13:$V$912,0),13),0)</f>
        <v>0</v>
      </c>
      <c r="N32" s="22" t="str">
        <f t="shared" si="8"/>
        <v/>
      </c>
      <c r="O32" s="22" t="str">
        <f ca="1">IF($N32="","",COUNTIF($N$5:INDIRECT("N"&amp;4+ROW()-4),$N32))</f>
        <v/>
      </c>
      <c r="P32" s="22" t="str">
        <f ca="1">IF($O32="","",COUNTIF($O$5:INDIRECT("O"&amp;4+ROW()-4),$O32))</f>
        <v/>
      </c>
      <c r="Q32" s="22">
        <f>IFERROR(INDEX(入力シート_上限3千円!$B$13:$O$912,MATCH('【事務局用 編集不可】クーポン受領書反映用'!$B32,入力シート_上限3千円!$V$13:$V$912,0),14),0)</f>
        <v>0</v>
      </c>
    </row>
    <row r="33" spans="1:17" x14ac:dyDescent="0.25">
      <c r="A33" s="22" t="s">
        <v>114</v>
      </c>
      <c r="B33" s="22" t="e">
        <f t="shared" si="2"/>
        <v>#N/A</v>
      </c>
      <c r="C33" s="22">
        <f>IFERROR(INDEX(入力シート_上限3千円!$B$13:$O$912,MATCH('【事務局用 編集不可】クーポン受領書反映用'!$B33,入力シート_上限3千円!$V$13:$V$912,0),10),0)</f>
        <v>0</v>
      </c>
      <c r="D33" s="22">
        <f>IFERROR(INDEX(入力シート_上限3千円!$B$13:$O$912,MATCH('【事務局用 編集不可】クーポン受領書反映用'!$B33,入力シート_上限3千円!$V$13:$V$912,0),12),0)</f>
        <v>0</v>
      </c>
      <c r="E33" s="22">
        <f t="shared" si="3"/>
        <v>0</v>
      </c>
      <c r="F33" s="22" t="str">
        <f t="shared" si="4"/>
        <v/>
      </c>
      <c r="G33" s="22">
        <f t="shared" si="5"/>
        <v>0</v>
      </c>
      <c r="H33" s="22" t="str">
        <f ca="1">IF($G33=0,"",COUNTIF($G$5:INDIRECT("G"&amp;4+ROW()-4),$G33))</f>
        <v/>
      </c>
      <c r="I33" s="22">
        <f t="shared" si="11"/>
        <v>0</v>
      </c>
      <c r="J33" s="22" t="str">
        <f t="shared" si="6"/>
        <v/>
      </c>
      <c r="K33" s="22">
        <f t="shared" si="7"/>
        <v>0</v>
      </c>
      <c r="L33" s="22" t="str">
        <f ca="1">IF($K33=0,"",COUNTIF($K$5:INDIRECT("K"&amp;4+ROW()-4),$K33))</f>
        <v/>
      </c>
      <c r="M33" s="22">
        <f>IFERROR(INDEX(入力シート_上限3千円!$B$13:$O$912,MATCH('【事務局用 編集不可】クーポン受領書反映用'!$B33,入力シート_上限3千円!$V$13:$V$912,0),13),0)</f>
        <v>0</v>
      </c>
      <c r="N33" s="22" t="str">
        <f t="shared" si="8"/>
        <v/>
      </c>
      <c r="O33" s="22" t="str">
        <f ca="1">IF($N33="","",COUNTIF($N$5:INDIRECT("N"&amp;4+ROW()-4),$N33))</f>
        <v/>
      </c>
      <c r="P33" s="22" t="str">
        <f ca="1">IF($O33="","",COUNTIF($O$5:INDIRECT("O"&amp;4+ROW()-4),$O33))</f>
        <v/>
      </c>
      <c r="Q33" s="22">
        <f>IFERROR(INDEX(入力シート_上限3千円!$B$13:$O$912,MATCH('【事務局用 編集不可】クーポン受領書反映用'!$B33,入力シート_上限3千円!$V$13:$V$912,0),14),0)</f>
        <v>0</v>
      </c>
    </row>
    <row r="34" spans="1:17" x14ac:dyDescent="0.25">
      <c r="A34" s="22" t="s">
        <v>115</v>
      </c>
      <c r="B34" s="22" t="e">
        <f t="shared" si="2"/>
        <v>#N/A</v>
      </c>
      <c r="C34" s="22">
        <f>IFERROR(INDEX(入力シート_上限3千円!$B$13:$O$912,MATCH('【事務局用 編集不可】クーポン受領書反映用'!$B34,入力シート_上限3千円!$V$13:$V$912,0),10),0)</f>
        <v>0</v>
      </c>
      <c r="D34" s="22">
        <f>IFERROR(INDEX(入力シート_上限3千円!$B$13:$O$912,MATCH('【事務局用 編集不可】クーポン受領書反映用'!$B34,入力シート_上限3千円!$V$13:$V$912,0),12),0)</f>
        <v>0</v>
      </c>
      <c r="E34" s="22">
        <f t="shared" si="3"/>
        <v>0</v>
      </c>
      <c r="F34" s="22" t="str">
        <f t="shared" si="4"/>
        <v/>
      </c>
      <c r="G34" s="22">
        <f t="shared" si="5"/>
        <v>0</v>
      </c>
      <c r="H34" s="22" t="str">
        <f ca="1">IF($G34=0,"",COUNTIF($G$5:INDIRECT("G"&amp;4+ROW()-4),$G34))</f>
        <v/>
      </c>
      <c r="I34" s="22">
        <f t="shared" si="11"/>
        <v>0</v>
      </c>
      <c r="J34" s="22" t="str">
        <f t="shared" si="6"/>
        <v/>
      </c>
      <c r="K34" s="22">
        <f t="shared" si="7"/>
        <v>0</v>
      </c>
      <c r="L34" s="22" t="str">
        <f ca="1">IF($K34=0,"",COUNTIF($K$5:INDIRECT("K"&amp;4+ROW()-4),$K34))</f>
        <v/>
      </c>
      <c r="M34" s="22">
        <f>IFERROR(INDEX(入力シート_上限3千円!$B$13:$O$912,MATCH('【事務局用 編集不可】クーポン受領書反映用'!$B34,入力シート_上限3千円!$V$13:$V$912,0),13),0)</f>
        <v>0</v>
      </c>
      <c r="N34" s="22" t="str">
        <f t="shared" si="8"/>
        <v/>
      </c>
      <c r="O34" s="22" t="str">
        <f ca="1">IF($N34="","",COUNTIF($N$5:INDIRECT("N"&amp;4+ROW()-4),$N34))</f>
        <v/>
      </c>
      <c r="P34" s="22" t="str">
        <f ca="1">IF($O34="","",COUNTIF($O$5:INDIRECT("O"&amp;4+ROW()-4),$O34))</f>
        <v/>
      </c>
      <c r="Q34" s="22">
        <f>IFERROR(INDEX(入力シート_上限3千円!$B$13:$O$912,MATCH('【事務局用 編集不可】クーポン受領書反映用'!$B34,入力シート_上限3千円!$V$13:$V$912,0),14),0)</f>
        <v>0</v>
      </c>
    </row>
    <row r="35" spans="1:17" x14ac:dyDescent="0.25">
      <c r="A35" s="22" t="s">
        <v>116</v>
      </c>
      <c r="B35" s="22" t="e">
        <f t="shared" si="2"/>
        <v>#N/A</v>
      </c>
      <c r="C35" s="22">
        <f>IFERROR(INDEX(入力シート_上限3千円!$B$13:$O$912,MATCH('【事務局用 編集不可】クーポン受領書反映用'!$B35,入力シート_上限3千円!$V$13:$V$912,0),10),0)</f>
        <v>0</v>
      </c>
      <c r="D35" s="22">
        <f>IFERROR(INDEX(入力シート_上限3千円!$B$13:$O$912,MATCH('【事務局用 編集不可】クーポン受領書反映用'!$B35,入力シート_上限3千円!$V$13:$V$912,0),12),0)</f>
        <v>0</v>
      </c>
      <c r="E35" s="22">
        <f t="shared" si="3"/>
        <v>0</v>
      </c>
      <c r="F35" s="22" t="str">
        <f t="shared" si="4"/>
        <v/>
      </c>
      <c r="G35" s="22">
        <f t="shared" si="5"/>
        <v>0</v>
      </c>
      <c r="H35" s="22" t="str">
        <f ca="1">IF($G35=0,"",COUNTIF($G$5:INDIRECT("G"&amp;4+ROW()-4),$G35))</f>
        <v/>
      </c>
      <c r="I35" s="22">
        <f t="shared" si="11"/>
        <v>0</v>
      </c>
      <c r="J35" s="22" t="str">
        <f t="shared" si="6"/>
        <v/>
      </c>
      <c r="K35" s="22">
        <f t="shared" si="7"/>
        <v>0</v>
      </c>
      <c r="L35" s="22" t="str">
        <f ca="1">IF($K35=0,"",COUNTIF($K$5:INDIRECT("K"&amp;4+ROW()-4),$K35))</f>
        <v/>
      </c>
      <c r="M35" s="22">
        <f>IFERROR(INDEX(入力シート_上限3千円!$B$13:$O$912,MATCH('【事務局用 編集不可】クーポン受領書反映用'!$B35,入力シート_上限3千円!$V$13:$V$912,0),13),0)</f>
        <v>0</v>
      </c>
      <c r="N35" s="22" t="str">
        <f t="shared" si="8"/>
        <v/>
      </c>
      <c r="O35" s="22" t="str">
        <f ca="1">IF($N35="","",COUNTIF($N$5:INDIRECT("N"&amp;4+ROW()-4),$N35))</f>
        <v/>
      </c>
      <c r="P35" s="22" t="str">
        <f ca="1">IF($O35="","",COUNTIF($O$5:INDIRECT("O"&amp;4+ROW()-4),$O35))</f>
        <v/>
      </c>
      <c r="Q35" s="22">
        <f>IFERROR(INDEX(入力シート_上限3千円!$B$13:$O$912,MATCH('【事務局用 編集不可】クーポン受領書反映用'!$B35,入力シート_上限3千円!$V$13:$V$912,0),14),0)</f>
        <v>0</v>
      </c>
    </row>
    <row r="36" spans="1:17" x14ac:dyDescent="0.25">
      <c r="A36" s="22" t="s">
        <v>117</v>
      </c>
      <c r="B36" s="22" t="e">
        <f t="shared" si="2"/>
        <v>#N/A</v>
      </c>
      <c r="C36" s="22">
        <f>IFERROR(INDEX(入力シート_上限3千円!$B$13:$O$912,MATCH('【事務局用 編集不可】クーポン受領書反映用'!$B36,入力シート_上限3千円!$V$13:$V$912,0),10),0)</f>
        <v>0</v>
      </c>
      <c r="D36" s="22">
        <f>IFERROR(INDEX(入力シート_上限3千円!$B$13:$O$912,MATCH('【事務局用 編集不可】クーポン受領書反映用'!$B36,入力シート_上限3千円!$V$13:$V$912,0),12),0)</f>
        <v>0</v>
      </c>
      <c r="E36" s="22">
        <f t="shared" si="3"/>
        <v>0</v>
      </c>
      <c r="F36" s="22" t="str">
        <f t="shared" si="4"/>
        <v/>
      </c>
      <c r="G36" s="22">
        <f t="shared" si="5"/>
        <v>0</v>
      </c>
      <c r="H36" s="22" t="str">
        <f ca="1">IF($G36=0,"",COUNTIF($G$5:INDIRECT("G"&amp;4+ROW()-4),$G36))</f>
        <v/>
      </c>
      <c r="I36" s="22">
        <f t="shared" si="11"/>
        <v>0</v>
      </c>
      <c r="J36" s="22" t="str">
        <f t="shared" si="6"/>
        <v/>
      </c>
      <c r="K36" s="22">
        <f t="shared" si="7"/>
        <v>0</v>
      </c>
      <c r="L36" s="22" t="str">
        <f ca="1">IF($K36=0,"",COUNTIF($K$5:INDIRECT("K"&amp;4+ROW()-4),$K36))</f>
        <v/>
      </c>
      <c r="M36" s="22">
        <f>IFERROR(INDEX(入力シート_上限3千円!$B$13:$O$912,MATCH('【事務局用 編集不可】クーポン受領書反映用'!$B36,入力シート_上限3千円!$V$13:$V$912,0),13),0)</f>
        <v>0</v>
      </c>
      <c r="N36" s="22" t="str">
        <f t="shared" si="8"/>
        <v/>
      </c>
      <c r="O36" s="22" t="str">
        <f ca="1">IF($N36="","",COUNTIF($N$5:INDIRECT("N"&amp;4+ROW()-4),$N36))</f>
        <v/>
      </c>
      <c r="P36" s="22" t="str">
        <f ca="1">IF($O36="","",COUNTIF($O$5:INDIRECT("O"&amp;4+ROW()-4),$O36))</f>
        <v/>
      </c>
      <c r="Q36" s="22">
        <f>IFERROR(INDEX(入力シート_上限3千円!$B$13:$O$912,MATCH('【事務局用 編集不可】クーポン受領書反映用'!$B36,入力シート_上限3千円!$V$13:$V$912,0),14),0)</f>
        <v>0</v>
      </c>
    </row>
    <row r="37" spans="1:17" x14ac:dyDescent="0.25">
      <c r="A37" s="22" t="s">
        <v>118</v>
      </c>
      <c r="B37" s="22" t="e">
        <f t="shared" si="2"/>
        <v>#N/A</v>
      </c>
      <c r="C37" s="22">
        <f>IFERROR(INDEX(入力シート_上限3千円!$B$13:$O$912,MATCH('【事務局用 編集不可】クーポン受領書反映用'!$B37,入力シート_上限3千円!$V$13:$V$912,0),10),0)</f>
        <v>0</v>
      </c>
      <c r="D37" s="22">
        <f>IFERROR(INDEX(入力シート_上限3千円!$B$13:$O$912,MATCH('【事務局用 編集不可】クーポン受領書反映用'!$B37,入力シート_上限3千円!$V$13:$V$912,0),12),0)</f>
        <v>0</v>
      </c>
      <c r="E37" s="22">
        <f t="shared" si="3"/>
        <v>0</v>
      </c>
      <c r="F37" s="22" t="str">
        <f t="shared" si="4"/>
        <v/>
      </c>
      <c r="G37" s="22">
        <f t="shared" si="5"/>
        <v>0</v>
      </c>
      <c r="H37" s="22" t="str">
        <f ca="1">IF($G37=0,"",COUNTIF($G$5:INDIRECT("G"&amp;4+ROW()-4),$G37))</f>
        <v/>
      </c>
      <c r="I37" s="22">
        <f t="shared" si="11"/>
        <v>0</v>
      </c>
      <c r="J37" s="22" t="str">
        <f t="shared" si="6"/>
        <v/>
      </c>
      <c r="K37" s="22">
        <f t="shared" si="7"/>
        <v>0</v>
      </c>
      <c r="L37" s="22" t="str">
        <f ca="1">IF($K37=0,"",COUNTIF($K$5:INDIRECT("K"&amp;4+ROW()-4),$K37))</f>
        <v/>
      </c>
      <c r="M37" s="22">
        <f>IFERROR(INDEX(入力シート_上限3千円!$B$13:$O$912,MATCH('【事務局用 編集不可】クーポン受領書反映用'!$B37,入力シート_上限3千円!$V$13:$V$912,0),13),0)</f>
        <v>0</v>
      </c>
      <c r="N37" s="22" t="str">
        <f t="shared" si="8"/>
        <v/>
      </c>
      <c r="O37" s="22" t="str">
        <f ca="1">IF($N37="","",COUNTIF($N$5:INDIRECT("N"&amp;4+ROW()-4),$N37))</f>
        <v/>
      </c>
      <c r="P37" s="22" t="str">
        <f ca="1">IF($O37="","",COUNTIF($O$5:INDIRECT("O"&amp;4+ROW()-4),$O37))</f>
        <v/>
      </c>
      <c r="Q37" s="22">
        <f>IFERROR(INDEX(入力シート_上限3千円!$B$13:$O$912,MATCH('【事務局用 編集不可】クーポン受領書反映用'!$B37,入力シート_上限3千円!$V$13:$V$912,0),14),0)</f>
        <v>0</v>
      </c>
    </row>
    <row r="38" spans="1:17" x14ac:dyDescent="0.25">
      <c r="A38" s="22" t="s">
        <v>119</v>
      </c>
      <c r="B38" s="22" t="e">
        <f t="shared" si="2"/>
        <v>#N/A</v>
      </c>
      <c r="C38" s="22">
        <f>IFERROR(INDEX(入力シート_上限3千円!$B$13:$O$912,MATCH('【事務局用 編集不可】クーポン受領書反映用'!$B38,入力シート_上限3千円!$V$13:$V$912,0),10),0)</f>
        <v>0</v>
      </c>
      <c r="D38" s="22">
        <f>IFERROR(INDEX(入力シート_上限3千円!$B$13:$O$912,MATCH('【事務局用 編集不可】クーポン受領書反映用'!$B38,入力シート_上限3千円!$V$13:$V$912,0),12),0)</f>
        <v>0</v>
      </c>
      <c r="E38" s="22">
        <f t="shared" si="3"/>
        <v>0</v>
      </c>
      <c r="F38" s="22" t="str">
        <f t="shared" si="4"/>
        <v/>
      </c>
      <c r="G38" s="22">
        <f t="shared" si="5"/>
        <v>0</v>
      </c>
      <c r="H38" s="22" t="str">
        <f ca="1">IF($G38=0,"",COUNTIF($G$5:INDIRECT("G"&amp;4+ROW()-4),$G38))</f>
        <v/>
      </c>
      <c r="I38" s="22">
        <f t="shared" si="11"/>
        <v>0</v>
      </c>
      <c r="J38" s="22" t="str">
        <f t="shared" si="6"/>
        <v/>
      </c>
      <c r="K38" s="22">
        <f t="shared" si="7"/>
        <v>0</v>
      </c>
      <c r="L38" s="22" t="str">
        <f ca="1">IF($K38=0,"",COUNTIF($K$5:INDIRECT("K"&amp;4+ROW()-4),$K38))</f>
        <v/>
      </c>
      <c r="M38" s="22">
        <f>IFERROR(INDEX(入力シート_上限3千円!$B$13:$O$912,MATCH('【事務局用 編集不可】クーポン受領書反映用'!$B38,入力シート_上限3千円!$V$13:$V$912,0),13),0)</f>
        <v>0</v>
      </c>
      <c r="N38" s="22" t="str">
        <f t="shared" si="8"/>
        <v/>
      </c>
      <c r="O38" s="22" t="str">
        <f ca="1">IF($N38="","",COUNTIF($N$5:INDIRECT("N"&amp;4+ROW()-4),$N38))</f>
        <v/>
      </c>
      <c r="P38" s="22" t="str">
        <f ca="1">IF($O38="","",COUNTIF($O$5:INDIRECT("O"&amp;4+ROW()-4),$O38))</f>
        <v/>
      </c>
      <c r="Q38" s="22">
        <f>IFERROR(INDEX(入力シート_上限3千円!$B$13:$O$912,MATCH('【事務局用 編集不可】クーポン受領書反映用'!$B38,入力シート_上限3千円!$V$13:$V$912,0),14),0)</f>
        <v>0</v>
      </c>
    </row>
    <row r="39" spans="1:17" x14ac:dyDescent="0.25">
      <c r="A39" s="22" t="s">
        <v>120</v>
      </c>
      <c r="B39" s="22" t="e">
        <f t="shared" si="2"/>
        <v>#N/A</v>
      </c>
      <c r="C39" s="22">
        <f>IFERROR(INDEX(入力シート_上限3千円!$B$13:$O$912,MATCH('【事務局用 編集不可】クーポン受領書反映用'!$B39,入力シート_上限3千円!$V$13:$V$912,0),10),0)</f>
        <v>0</v>
      </c>
      <c r="D39" s="22">
        <f>IFERROR(INDEX(入力シート_上限3千円!$B$13:$O$912,MATCH('【事務局用 編集不可】クーポン受領書反映用'!$B39,入力シート_上限3千円!$V$13:$V$912,0),12),0)</f>
        <v>0</v>
      </c>
      <c r="E39" s="22">
        <f t="shared" si="3"/>
        <v>0</v>
      </c>
      <c r="F39" s="22" t="str">
        <f t="shared" si="4"/>
        <v/>
      </c>
      <c r="G39" s="22">
        <f t="shared" si="5"/>
        <v>0</v>
      </c>
      <c r="H39" s="22" t="str">
        <f ca="1">IF($G39=0,"",COUNTIF($G$5:INDIRECT("G"&amp;4+ROW()-4),$G39))</f>
        <v/>
      </c>
      <c r="I39" s="22">
        <f t="shared" si="11"/>
        <v>0</v>
      </c>
      <c r="J39" s="22" t="str">
        <f t="shared" si="6"/>
        <v/>
      </c>
      <c r="K39" s="22">
        <f t="shared" si="7"/>
        <v>0</v>
      </c>
      <c r="L39" s="22" t="str">
        <f ca="1">IF($K39=0,"",COUNTIF($K$5:INDIRECT("K"&amp;4+ROW()-4),$K39))</f>
        <v/>
      </c>
      <c r="M39" s="22">
        <f>IFERROR(INDEX(入力シート_上限3千円!$B$13:$O$912,MATCH('【事務局用 編集不可】クーポン受領書反映用'!$B39,入力シート_上限3千円!$V$13:$V$912,0),13),0)</f>
        <v>0</v>
      </c>
      <c r="N39" s="22" t="str">
        <f t="shared" si="8"/>
        <v/>
      </c>
      <c r="O39" s="22" t="str">
        <f ca="1">IF($N39="","",COUNTIF($N$5:INDIRECT("N"&amp;4+ROW()-4),$N39))</f>
        <v/>
      </c>
      <c r="P39" s="22" t="str">
        <f ca="1">IF($O39="","",COUNTIF($O$5:INDIRECT("O"&amp;4+ROW()-4),$O39))</f>
        <v/>
      </c>
      <c r="Q39" s="22">
        <f>IFERROR(INDEX(入力シート_上限3千円!$B$13:$O$912,MATCH('【事務局用 編集不可】クーポン受領書反映用'!$B39,入力シート_上限3千円!$V$13:$V$912,0),14),0)</f>
        <v>0</v>
      </c>
    </row>
    <row r="40" spans="1:17" x14ac:dyDescent="0.25">
      <c r="A40" s="22" t="s">
        <v>121</v>
      </c>
      <c r="B40" s="22" t="e">
        <f t="shared" si="2"/>
        <v>#N/A</v>
      </c>
      <c r="C40" s="22">
        <f>IFERROR(INDEX(入力シート_上限3千円!$B$13:$O$912,MATCH('【事務局用 編集不可】クーポン受領書反映用'!$B40,入力シート_上限3千円!$V$13:$V$912,0),10),0)</f>
        <v>0</v>
      </c>
      <c r="D40" s="22">
        <f>IFERROR(INDEX(入力シート_上限3千円!$B$13:$O$912,MATCH('【事務局用 編集不可】クーポン受領書反映用'!$B40,入力シート_上限3千円!$V$13:$V$912,0),12),0)</f>
        <v>0</v>
      </c>
      <c r="E40" s="22">
        <f t="shared" si="3"/>
        <v>0</v>
      </c>
      <c r="F40" s="22" t="str">
        <f t="shared" si="4"/>
        <v/>
      </c>
      <c r="G40" s="22">
        <f t="shared" si="5"/>
        <v>0</v>
      </c>
      <c r="H40" s="22" t="str">
        <f ca="1">IF($G40=0,"",COUNTIF($G$5:INDIRECT("G"&amp;4+ROW()-4),$G40))</f>
        <v/>
      </c>
      <c r="I40" s="22">
        <f t="shared" si="11"/>
        <v>0</v>
      </c>
      <c r="J40" s="22" t="str">
        <f t="shared" si="6"/>
        <v/>
      </c>
      <c r="K40" s="22">
        <f t="shared" si="7"/>
        <v>0</v>
      </c>
      <c r="L40" s="22" t="str">
        <f ca="1">IF($K40=0,"",COUNTIF($K$5:INDIRECT("K"&amp;4+ROW()-4),$K40))</f>
        <v/>
      </c>
      <c r="M40" s="22">
        <f>IFERROR(INDEX(入力シート_上限3千円!$B$13:$O$912,MATCH('【事務局用 編集不可】クーポン受領書反映用'!$B40,入力シート_上限3千円!$V$13:$V$912,0),13),0)</f>
        <v>0</v>
      </c>
      <c r="N40" s="22" t="str">
        <f t="shared" si="8"/>
        <v/>
      </c>
      <c r="O40" s="22" t="str">
        <f ca="1">IF($N40="","",COUNTIF($N$5:INDIRECT("N"&amp;4+ROW()-4),$N40))</f>
        <v/>
      </c>
      <c r="P40" s="22" t="str">
        <f ca="1">IF($O40="","",COUNTIF($O$5:INDIRECT("O"&amp;4+ROW()-4),$O40))</f>
        <v/>
      </c>
      <c r="Q40" s="22">
        <f>IFERROR(INDEX(入力シート_上限3千円!$B$13:$O$912,MATCH('【事務局用 編集不可】クーポン受領書反映用'!$B40,入力シート_上限3千円!$V$13:$V$912,0),14),0)</f>
        <v>0</v>
      </c>
    </row>
    <row r="41" spans="1:17" x14ac:dyDescent="0.25">
      <c r="A41" s="22" t="s">
        <v>122</v>
      </c>
      <c r="B41" s="22" t="e">
        <f t="shared" si="2"/>
        <v>#N/A</v>
      </c>
      <c r="C41" s="22">
        <f>IFERROR(INDEX(入力シート_上限3千円!$B$13:$O$912,MATCH('【事務局用 編集不可】クーポン受領書反映用'!$B41,入力シート_上限3千円!$V$13:$V$912,0),10),0)</f>
        <v>0</v>
      </c>
      <c r="D41" s="22">
        <f>IFERROR(INDEX(入力シート_上限3千円!$B$13:$O$912,MATCH('【事務局用 編集不可】クーポン受領書反映用'!$B41,入力シート_上限3千円!$V$13:$V$912,0),12),0)</f>
        <v>0</v>
      </c>
      <c r="E41" s="22">
        <f t="shared" si="3"/>
        <v>0</v>
      </c>
      <c r="F41" s="22" t="str">
        <f t="shared" si="4"/>
        <v/>
      </c>
      <c r="G41" s="22">
        <f t="shared" si="5"/>
        <v>0</v>
      </c>
      <c r="H41" s="22" t="str">
        <f ca="1">IF($G41=0,"",COUNTIF($G$5:INDIRECT("G"&amp;4+ROW()-4),$G41))</f>
        <v/>
      </c>
      <c r="I41" s="22">
        <f t="shared" si="11"/>
        <v>0</v>
      </c>
      <c r="J41" s="22" t="str">
        <f t="shared" si="6"/>
        <v/>
      </c>
      <c r="K41" s="22">
        <f t="shared" si="7"/>
        <v>0</v>
      </c>
      <c r="L41" s="22" t="str">
        <f ca="1">IF($K41=0,"",COUNTIF($K$5:INDIRECT("K"&amp;4+ROW()-4),$K41))</f>
        <v/>
      </c>
      <c r="M41" s="22">
        <f>IFERROR(INDEX(入力シート_上限3千円!$B$13:$O$912,MATCH('【事務局用 編集不可】クーポン受領書反映用'!$B41,入力シート_上限3千円!$V$13:$V$912,0),13),0)</f>
        <v>0</v>
      </c>
      <c r="N41" s="22" t="str">
        <f t="shared" si="8"/>
        <v/>
      </c>
      <c r="O41" s="22" t="str">
        <f ca="1">IF($N41="","",COUNTIF($N$5:INDIRECT("N"&amp;4+ROW()-4),$N41))</f>
        <v/>
      </c>
      <c r="P41" s="22" t="str">
        <f ca="1">IF($O41="","",COUNTIF($O$5:INDIRECT("O"&amp;4+ROW()-4),$O41))</f>
        <v/>
      </c>
      <c r="Q41" s="22">
        <f>IFERROR(INDEX(入力シート_上限3千円!$B$13:$O$912,MATCH('【事務局用 編集不可】クーポン受領書反映用'!$B41,入力シート_上限3千円!$V$13:$V$912,0),14),0)</f>
        <v>0</v>
      </c>
    </row>
    <row r="42" spans="1:17" x14ac:dyDescent="0.25">
      <c r="A42" s="22" t="s">
        <v>123</v>
      </c>
      <c r="B42" s="22" t="e">
        <f t="shared" si="2"/>
        <v>#N/A</v>
      </c>
      <c r="C42" s="22">
        <f>IFERROR(INDEX(入力シート_上限3千円!$B$13:$O$912,MATCH('【事務局用 編集不可】クーポン受領書反映用'!$B42,入力シート_上限3千円!$V$13:$V$912,0),10),0)</f>
        <v>0</v>
      </c>
      <c r="D42" s="22">
        <f>IFERROR(INDEX(入力シート_上限3千円!$B$13:$O$912,MATCH('【事務局用 編集不可】クーポン受領書反映用'!$B42,入力シート_上限3千円!$V$13:$V$912,0),12),0)</f>
        <v>0</v>
      </c>
      <c r="E42" s="22">
        <f t="shared" si="3"/>
        <v>0</v>
      </c>
      <c r="F42" s="22" t="str">
        <f t="shared" si="4"/>
        <v/>
      </c>
      <c r="G42" s="22">
        <f t="shared" si="5"/>
        <v>0</v>
      </c>
      <c r="H42" s="22" t="str">
        <f ca="1">IF($G42=0,"",COUNTIF($G$5:INDIRECT("G"&amp;4+ROW()-4),$G42))</f>
        <v/>
      </c>
      <c r="I42" s="22">
        <f t="shared" si="11"/>
        <v>0</v>
      </c>
      <c r="J42" s="22" t="str">
        <f t="shared" si="6"/>
        <v/>
      </c>
      <c r="K42" s="22">
        <f t="shared" si="7"/>
        <v>0</v>
      </c>
      <c r="L42" s="22" t="str">
        <f ca="1">IF($K42=0,"",COUNTIF($K$5:INDIRECT("K"&amp;4+ROW()-4),$K42))</f>
        <v/>
      </c>
      <c r="M42" s="22">
        <f>IFERROR(INDEX(入力シート_上限3千円!$B$13:$O$912,MATCH('【事務局用 編集不可】クーポン受領書反映用'!$B42,入力シート_上限3千円!$V$13:$V$912,0),13),0)</f>
        <v>0</v>
      </c>
      <c r="N42" s="22" t="str">
        <f t="shared" si="8"/>
        <v/>
      </c>
      <c r="O42" s="22" t="str">
        <f ca="1">IF($N42="","",COUNTIF($N$5:INDIRECT("N"&amp;4+ROW()-4),$N42))</f>
        <v/>
      </c>
      <c r="P42" s="22" t="str">
        <f ca="1">IF($O42="","",COUNTIF($O$5:INDIRECT("O"&amp;4+ROW()-4),$O42))</f>
        <v/>
      </c>
      <c r="Q42" s="22">
        <f>IFERROR(INDEX(入力シート_上限3千円!$B$13:$O$912,MATCH('【事務局用 編集不可】クーポン受領書反映用'!$B42,入力シート_上限3千円!$V$13:$V$912,0),14),0)</f>
        <v>0</v>
      </c>
    </row>
    <row r="43" spans="1:17" x14ac:dyDescent="0.25">
      <c r="A43" s="22" t="s">
        <v>124</v>
      </c>
      <c r="B43" s="22" t="e">
        <f t="shared" si="2"/>
        <v>#N/A</v>
      </c>
      <c r="C43" s="22">
        <f>IFERROR(INDEX(入力シート_上限3千円!$B$13:$O$912,MATCH('【事務局用 編集不可】クーポン受領書反映用'!$B43,入力シート_上限3千円!$V$13:$V$912,0),10),0)</f>
        <v>0</v>
      </c>
      <c r="D43" s="22">
        <f>IFERROR(INDEX(入力シート_上限3千円!$B$13:$O$912,MATCH('【事務局用 編集不可】クーポン受領書反映用'!$B43,入力シート_上限3千円!$V$13:$V$912,0),12),0)</f>
        <v>0</v>
      </c>
      <c r="E43" s="22">
        <f t="shared" si="3"/>
        <v>0</v>
      </c>
      <c r="F43" s="22" t="str">
        <f t="shared" si="4"/>
        <v/>
      </c>
      <c r="G43" s="22">
        <f t="shared" si="5"/>
        <v>0</v>
      </c>
      <c r="H43" s="22" t="str">
        <f ca="1">IF($G43=0,"",COUNTIF($G$5:INDIRECT("G"&amp;4+ROW()-4),$G43))</f>
        <v/>
      </c>
      <c r="I43" s="22">
        <f t="shared" si="11"/>
        <v>0</v>
      </c>
      <c r="J43" s="22" t="str">
        <f t="shared" si="6"/>
        <v/>
      </c>
      <c r="K43" s="22">
        <f t="shared" si="7"/>
        <v>0</v>
      </c>
      <c r="L43" s="22" t="str">
        <f ca="1">IF($K43=0,"",COUNTIF($K$5:INDIRECT("K"&amp;4+ROW()-4),$K43))</f>
        <v/>
      </c>
      <c r="M43" s="22">
        <f>IFERROR(INDEX(入力シート_上限3千円!$B$13:$O$912,MATCH('【事務局用 編集不可】クーポン受領書反映用'!$B43,入力シート_上限3千円!$V$13:$V$912,0),13),0)</f>
        <v>0</v>
      </c>
      <c r="N43" s="22" t="str">
        <f t="shared" si="8"/>
        <v/>
      </c>
      <c r="O43" s="22" t="str">
        <f ca="1">IF($N43="","",COUNTIF($N$5:INDIRECT("N"&amp;4+ROW()-4),$N43))</f>
        <v/>
      </c>
      <c r="P43" s="22" t="str">
        <f ca="1">IF($O43="","",COUNTIF($O$5:INDIRECT("O"&amp;4+ROW()-4),$O43))</f>
        <v/>
      </c>
      <c r="Q43" s="22">
        <f>IFERROR(INDEX(入力シート_上限3千円!$B$13:$O$912,MATCH('【事務局用 編集不可】クーポン受領書反映用'!$B43,入力シート_上限3千円!$V$13:$V$912,0),14),0)</f>
        <v>0</v>
      </c>
    </row>
    <row r="44" spans="1:17" x14ac:dyDescent="0.25">
      <c r="A44" s="22" t="s">
        <v>125</v>
      </c>
      <c r="B44" s="22" t="e">
        <f t="shared" si="2"/>
        <v>#N/A</v>
      </c>
      <c r="C44" s="22">
        <f>IFERROR(INDEX(入力シート_上限3千円!$B$13:$O$912,MATCH('【事務局用 編集不可】クーポン受領書反映用'!$B44,入力シート_上限3千円!$V$13:$V$912,0),10),0)</f>
        <v>0</v>
      </c>
      <c r="D44" s="22">
        <f>IFERROR(INDEX(入力シート_上限3千円!$B$13:$O$912,MATCH('【事務局用 編集不可】クーポン受領書反映用'!$B44,入力シート_上限3千円!$V$13:$V$912,0),12),0)</f>
        <v>0</v>
      </c>
      <c r="E44" s="22">
        <f t="shared" si="3"/>
        <v>0</v>
      </c>
      <c r="F44" s="22" t="str">
        <f t="shared" si="4"/>
        <v/>
      </c>
      <c r="G44" s="22">
        <f t="shared" si="5"/>
        <v>0</v>
      </c>
      <c r="H44" s="22" t="str">
        <f ca="1">IF($G44=0,"",COUNTIF($G$5:INDIRECT("G"&amp;4+ROW()-4),$G44))</f>
        <v/>
      </c>
      <c r="I44" s="22">
        <f t="shared" si="11"/>
        <v>0</v>
      </c>
      <c r="J44" s="22" t="str">
        <f t="shared" si="6"/>
        <v/>
      </c>
      <c r="K44" s="22">
        <f t="shared" si="7"/>
        <v>0</v>
      </c>
      <c r="L44" s="22" t="str">
        <f ca="1">IF($K44=0,"",COUNTIF($K$5:INDIRECT("K"&amp;4+ROW()-4),$K44))</f>
        <v/>
      </c>
      <c r="M44" s="22">
        <f>IFERROR(INDEX(入力シート_上限3千円!$B$13:$O$912,MATCH('【事務局用 編集不可】クーポン受領書反映用'!$B44,入力シート_上限3千円!$V$13:$V$912,0),13),0)</f>
        <v>0</v>
      </c>
      <c r="N44" s="22" t="str">
        <f t="shared" si="8"/>
        <v/>
      </c>
      <c r="O44" s="22" t="str">
        <f ca="1">IF($N44="","",COUNTIF($N$5:INDIRECT("N"&amp;4+ROW()-4),$N44))</f>
        <v/>
      </c>
      <c r="P44" s="22" t="str">
        <f ca="1">IF($O44="","",COUNTIF($O$5:INDIRECT("O"&amp;4+ROW()-4),$O44))</f>
        <v/>
      </c>
      <c r="Q44" s="22">
        <f>IFERROR(INDEX(入力シート_上限3千円!$B$13:$O$912,MATCH('【事務局用 編集不可】クーポン受領書反映用'!$B44,入力シート_上限3千円!$V$13:$V$912,0),14),0)</f>
        <v>0</v>
      </c>
    </row>
    <row r="45" spans="1:17" x14ac:dyDescent="0.25">
      <c r="A45" s="22" t="s">
        <v>126</v>
      </c>
      <c r="B45" s="22" t="e">
        <f t="shared" si="2"/>
        <v>#N/A</v>
      </c>
      <c r="C45" s="22">
        <f>IFERROR(INDEX(入力シート_上限3千円!$B$13:$O$912,MATCH('【事務局用 編集不可】クーポン受領書反映用'!$B45,入力シート_上限3千円!$V$13:$V$912,0),10),0)</f>
        <v>0</v>
      </c>
      <c r="D45" s="22">
        <f>IFERROR(INDEX(入力シート_上限3千円!$B$13:$O$912,MATCH('【事務局用 編集不可】クーポン受領書反映用'!$B45,入力シート_上限3千円!$V$13:$V$912,0),12),0)</f>
        <v>0</v>
      </c>
      <c r="E45" s="22">
        <f t="shared" si="3"/>
        <v>0</v>
      </c>
      <c r="F45" s="22" t="str">
        <f t="shared" si="4"/>
        <v/>
      </c>
      <c r="G45" s="22">
        <f t="shared" si="5"/>
        <v>0</v>
      </c>
      <c r="H45" s="22" t="str">
        <f ca="1">IF($G45=0,"",COUNTIF($G$5:INDIRECT("G"&amp;4+ROW()-4),$G45))</f>
        <v/>
      </c>
      <c r="I45" s="22">
        <f t="shared" si="11"/>
        <v>0</v>
      </c>
      <c r="J45" s="22" t="str">
        <f t="shared" si="6"/>
        <v/>
      </c>
      <c r="K45" s="22">
        <f t="shared" si="7"/>
        <v>0</v>
      </c>
      <c r="L45" s="22" t="str">
        <f ca="1">IF($K45=0,"",COUNTIF($K$5:INDIRECT("K"&amp;4+ROW()-4),$K45))</f>
        <v/>
      </c>
      <c r="M45" s="22">
        <f>IFERROR(INDEX(入力シート_上限3千円!$B$13:$O$912,MATCH('【事務局用 編集不可】クーポン受領書反映用'!$B45,入力シート_上限3千円!$V$13:$V$912,0),13),0)</f>
        <v>0</v>
      </c>
      <c r="N45" s="22" t="str">
        <f t="shared" si="8"/>
        <v/>
      </c>
      <c r="O45" s="22" t="str">
        <f ca="1">IF($N45="","",COUNTIF($N$5:INDIRECT("N"&amp;4+ROW()-4),$N45))</f>
        <v/>
      </c>
      <c r="P45" s="22" t="str">
        <f ca="1">IF($O45="","",COUNTIF($O$5:INDIRECT("O"&amp;4+ROW()-4),$O45))</f>
        <v/>
      </c>
      <c r="Q45" s="22">
        <f>IFERROR(INDEX(入力シート_上限3千円!$B$13:$O$912,MATCH('【事務局用 編集不可】クーポン受領書反映用'!$B45,入力シート_上限3千円!$V$13:$V$912,0),14),0)</f>
        <v>0</v>
      </c>
    </row>
    <row r="46" spans="1:17" x14ac:dyDescent="0.25">
      <c r="A46" s="22" t="s">
        <v>127</v>
      </c>
      <c r="B46" s="22" t="e">
        <f t="shared" si="2"/>
        <v>#N/A</v>
      </c>
      <c r="C46" s="22">
        <f>IFERROR(INDEX(入力シート_上限3千円!$B$13:$O$912,MATCH('【事務局用 編集不可】クーポン受領書反映用'!$B46,入力シート_上限3千円!$V$13:$V$912,0),10),0)</f>
        <v>0</v>
      </c>
      <c r="D46" s="22">
        <f>IFERROR(INDEX(入力シート_上限3千円!$B$13:$O$912,MATCH('【事務局用 編集不可】クーポン受領書反映用'!$B46,入力シート_上限3千円!$V$13:$V$912,0),12),0)</f>
        <v>0</v>
      </c>
      <c r="E46" s="22">
        <f t="shared" si="3"/>
        <v>0</v>
      </c>
      <c r="F46" s="22" t="str">
        <f t="shared" si="4"/>
        <v/>
      </c>
      <c r="G46" s="22">
        <f t="shared" si="5"/>
        <v>0</v>
      </c>
      <c r="H46" s="22" t="str">
        <f ca="1">IF($G46=0,"",COUNTIF($G$5:INDIRECT("G"&amp;4+ROW()-4),$G46))</f>
        <v/>
      </c>
      <c r="I46" s="22">
        <f t="shared" si="11"/>
        <v>0</v>
      </c>
      <c r="J46" s="22" t="str">
        <f t="shared" si="6"/>
        <v/>
      </c>
      <c r="K46" s="22">
        <f t="shared" si="7"/>
        <v>0</v>
      </c>
      <c r="L46" s="22" t="str">
        <f ca="1">IF($K46=0,"",COUNTIF($K$5:INDIRECT("K"&amp;4+ROW()-4),$K46))</f>
        <v/>
      </c>
      <c r="M46" s="22">
        <f>IFERROR(INDEX(入力シート_上限3千円!$B$13:$O$912,MATCH('【事務局用 編集不可】クーポン受領書反映用'!$B46,入力シート_上限3千円!$V$13:$V$912,0),13),0)</f>
        <v>0</v>
      </c>
      <c r="N46" s="22" t="str">
        <f t="shared" si="8"/>
        <v/>
      </c>
      <c r="O46" s="22" t="str">
        <f ca="1">IF($N46="","",COUNTIF($N$5:INDIRECT("N"&amp;4+ROW()-4),$N46))</f>
        <v/>
      </c>
      <c r="P46" s="22" t="str">
        <f ca="1">IF($O46="","",COUNTIF($O$5:INDIRECT("O"&amp;4+ROW()-4),$O46))</f>
        <v/>
      </c>
      <c r="Q46" s="22">
        <f>IFERROR(INDEX(入力シート_上限3千円!$B$13:$O$912,MATCH('【事務局用 編集不可】クーポン受領書反映用'!$B46,入力シート_上限3千円!$V$13:$V$912,0),14),0)</f>
        <v>0</v>
      </c>
    </row>
    <row r="47" spans="1:17" x14ac:dyDescent="0.25">
      <c r="A47" s="22" t="s">
        <v>128</v>
      </c>
      <c r="B47" s="22" t="e">
        <f t="shared" si="2"/>
        <v>#N/A</v>
      </c>
      <c r="C47" s="22">
        <f>IFERROR(INDEX(入力シート_上限3千円!$B$13:$O$912,MATCH('【事務局用 編集不可】クーポン受領書反映用'!$B47,入力シート_上限3千円!$V$13:$V$912,0),10),0)</f>
        <v>0</v>
      </c>
      <c r="D47" s="22">
        <f>IFERROR(INDEX(入力シート_上限3千円!$B$13:$O$912,MATCH('【事務局用 編集不可】クーポン受領書反映用'!$B47,入力シート_上限3千円!$V$13:$V$912,0),12),0)</f>
        <v>0</v>
      </c>
      <c r="E47" s="22">
        <f t="shared" si="3"/>
        <v>0</v>
      </c>
      <c r="F47" s="22" t="str">
        <f t="shared" si="4"/>
        <v/>
      </c>
      <c r="G47" s="22">
        <f t="shared" si="5"/>
        <v>0</v>
      </c>
      <c r="H47" s="22" t="str">
        <f ca="1">IF($G47=0,"",COUNTIF($G$5:INDIRECT("G"&amp;4+ROW()-4),$G47))</f>
        <v/>
      </c>
      <c r="I47" s="22">
        <f t="shared" si="11"/>
        <v>0</v>
      </c>
      <c r="J47" s="22" t="str">
        <f t="shared" si="6"/>
        <v/>
      </c>
      <c r="K47" s="22">
        <f t="shared" si="7"/>
        <v>0</v>
      </c>
      <c r="L47" s="22" t="str">
        <f ca="1">IF($K47=0,"",COUNTIF($K$5:INDIRECT("K"&amp;4+ROW()-4),$K47))</f>
        <v/>
      </c>
      <c r="M47" s="22">
        <f>IFERROR(INDEX(入力シート_上限3千円!$B$13:$O$912,MATCH('【事務局用 編集不可】クーポン受領書反映用'!$B47,入力シート_上限3千円!$V$13:$V$912,0),13),0)</f>
        <v>0</v>
      </c>
      <c r="N47" s="22" t="str">
        <f t="shared" si="8"/>
        <v/>
      </c>
      <c r="O47" s="22" t="str">
        <f ca="1">IF($N47="","",COUNTIF($N$5:INDIRECT("N"&amp;4+ROW()-4),$N47))</f>
        <v/>
      </c>
      <c r="P47" s="22" t="str">
        <f ca="1">IF($O47="","",COUNTIF($O$5:INDIRECT("O"&amp;4+ROW()-4),$O47))</f>
        <v/>
      </c>
      <c r="Q47" s="22">
        <f>IFERROR(INDEX(入力シート_上限3千円!$B$13:$O$912,MATCH('【事務局用 編集不可】クーポン受領書反映用'!$B47,入力シート_上限3千円!$V$13:$V$912,0),14),0)</f>
        <v>0</v>
      </c>
    </row>
    <row r="48" spans="1:17" x14ac:dyDescent="0.25">
      <c r="A48" s="22" t="s">
        <v>129</v>
      </c>
      <c r="B48" s="22" t="e">
        <f t="shared" si="2"/>
        <v>#N/A</v>
      </c>
      <c r="C48" s="22">
        <f>IFERROR(INDEX(入力シート_上限3千円!$B$13:$O$912,MATCH('【事務局用 編集不可】クーポン受領書反映用'!$B48,入力シート_上限3千円!$V$13:$V$912,0),10),0)</f>
        <v>0</v>
      </c>
      <c r="D48" s="22">
        <f>IFERROR(INDEX(入力シート_上限3千円!$B$13:$O$912,MATCH('【事務局用 編集不可】クーポン受領書反映用'!$B48,入力シート_上限3千円!$V$13:$V$912,0),12),0)</f>
        <v>0</v>
      </c>
      <c r="E48" s="22">
        <f t="shared" si="3"/>
        <v>0</v>
      </c>
      <c r="F48" s="22" t="str">
        <f t="shared" si="4"/>
        <v/>
      </c>
      <c r="G48" s="22">
        <f t="shared" si="5"/>
        <v>0</v>
      </c>
      <c r="H48" s="22" t="str">
        <f ca="1">IF($G48=0,"",COUNTIF($G$5:INDIRECT("G"&amp;4+ROW()-4),$G48))</f>
        <v/>
      </c>
      <c r="I48" s="22">
        <f t="shared" si="11"/>
        <v>0</v>
      </c>
      <c r="J48" s="22" t="str">
        <f t="shared" si="6"/>
        <v/>
      </c>
      <c r="K48" s="22">
        <f t="shared" si="7"/>
        <v>0</v>
      </c>
      <c r="L48" s="22" t="str">
        <f ca="1">IF($K48=0,"",COUNTIF($K$5:INDIRECT("K"&amp;4+ROW()-4),$K48))</f>
        <v/>
      </c>
      <c r="M48" s="22">
        <f>IFERROR(INDEX(入力シート_上限3千円!$B$13:$O$912,MATCH('【事務局用 編集不可】クーポン受領書反映用'!$B48,入力シート_上限3千円!$V$13:$V$912,0),13),0)</f>
        <v>0</v>
      </c>
      <c r="N48" s="22" t="str">
        <f t="shared" si="8"/>
        <v/>
      </c>
      <c r="O48" s="22" t="str">
        <f ca="1">IF($N48="","",COUNTIF($N$5:INDIRECT("N"&amp;4+ROW()-4),$N48))</f>
        <v/>
      </c>
      <c r="P48" s="22" t="str">
        <f ca="1">IF($O48="","",COUNTIF($O$5:INDIRECT("O"&amp;4+ROW()-4),$O48))</f>
        <v/>
      </c>
      <c r="Q48" s="22">
        <f>IFERROR(INDEX(入力シート_上限3千円!$B$13:$O$912,MATCH('【事務局用 編集不可】クーポン受領書反映用'!$B48,入力シート_上限3千円!$V$13:$V$912,0),14),0)</f>
        <v>0</v>
      </c>
    </row>
    <row r="49" spans="1:17" x14ac:dyDescent="0.25">
      <c r="A49" s="22" t="s">
        <v>130</v>
      </c>
      <c r="B49" s="22" t="e">
        <f t="shared" si="2"/>
        <v>#N/A</v>
      </c>
      <c r="C49" s="22">
        <f>IFERROR(INDEX(入力シート_上限3千円!$B$13:$O$912,MATCH('【事務局用 編集不可】クーポン受領書反映用'!$B49,入力シート_上限3千円!$V$13:$V$912,0),10),0)</f>
        <v>0</v>
      </c>
      <c r="D49" s="22">
        <f>IFERROR(INDEX(入力シート_上限3千円!$B$13:$O$912,MATCH('【事務局用 編集不可】クーポン受領書反映用'!$B49,入力シート_上限3千円!$V$13:$V$912,0),12),0)</f>
        <v>0</v>
      </c>
      <c r="E49" s="22">
        <f t="shared" si="3"/>
        <v>0</v>
      </c>
      <c r="F49" s="22" t="str">
        <f t="shared" si="4"/>
        <v/>
      </c>
      <c r="G49" s="22">
        <f t="shared" si="5"/>
        <v>0</v>
      </c>
      <c r="H49" s="22" t="str">
        <f ca="1">IF($G49=0,"",COUNTIF($G$5:INDIRECT("G"&amp;4+ROW()-4),$G49))</f>
        <v/>
      </c>
      <c r="I49" s="22">
        <f t="shared" si="11"/>
        <v>0</v>
      </c>
      <c r="J49" s="22" t="str">
        <f t="shared" si="6"/>
        <v/>
      </c>
      <c r="K49" s="22">
        <f t="shared" si="7"/>
        <v>0</v>
      </c>
      <c r="L49" s="22" t="str">
        <f ca="1">IF($K49=0,"",COUNTIF($K$5:INDIRECT("K"&amp;4+ROW()-4),$K49))</f>
        <v/>
      </c>
      <c r="M49" s="22">
        <f>IFERROR(INDEX(入力シート_上限3千円!$B$13:$O$912,MATCH('【事務局用 編集不可】クーポン受領書反映用'!$B49,入力シート_上限3千円!$V$13:$V$912,0),13),0)</f>
        <v>0</v>
      </c>
      <c r="N49" s="22" t="str">
        <f t="shared" si="8"/>
        <v/>
      </c>
      <c r="O49" s="22" t="str">
        <f ca="1">IF($N49="","",COUNTIF($N$5:INDIRECT("N"&amp;4+ROW()-4),$N49))</f>
        <v/>
      </c>
      <c r="P49" s="22" t="str">
        <f ca="1">IF($O49="","",COUNTIF($O$5:INDIRECT("O"&amp;4+ROW()-4),$O49))</f>
        <v/>
      </c>
      <c r="Q49" s="22">
        <f>IFERROR(INDEX(入力シート_上限3千円!$B$13:$O$912,MATCH('【事務局用 編集不可】クーポン受領書反映用'!$B49,入力シート_上限3千円!$V$13:$V$912,0),14),0)</f>
        <v>0</v>
      </c>
    </row>
    <row r="50" spans="1:17" x14ac:dyDescent="0.25">
      <c r="A50" s="22" t="s">
        <v>131</v>
      </c>
      <c r="B50" s="22" t="e">
        <f t="shared" si="2"/>
        <v>#N/A</v>
      </c>
      <c r="C50" s="22">
        <f>IFERROR(INDEX(入力シート_上限3千円!$B$13:$O$912,MATCH('【事務局用 編集不可】クーポン受領書反映用'!$B50,入力シート_上限3千円!$V$13:$V$912,0),10),0)</f>
        <v>0</v>
      </c>
      <c r="D50" s="22">
        <f>IFERROR(INDEX(入力シート_上限3千円!$B$13:$O$912,MATCH('【事務局用 編集不可】クーポン受領書反映用'!$B50,入力シート_上限3千円!$V$13:$V$912,0),12),0)</f>
        <v>0</v>
      </c>
      <c r="E50" s="22">
        <f t="shared" si="3"/>
        <v>0</v>
      </c>
      <c r="F50" s="22" t="str">
        <f t="shared" si="4"/>
        <v/>
      </c>
      <c r="G50" s="22">
        <f t="shared" si="5"/>
        <v>0</v>
      </c>
      <c r="H50" s="22" t="str">
        <f ca="1">IF($G50=0,"",COUNTIF($G$5:INDIRECT("G"&amp;4+ROW()-4),$G50))</f>
        <v/>
      </c>
      <c r="I50" s="22">
        <f t="shared" si="11"/>
        <v>0</v>
      </c>
      <c r="J50" s="22" t="str">
        <f t="shared" si="6"/>
        <v/>
      </c>
      <c r="K50" s="22">
        <f t="shared" si="7"/>
        <v>0</v>
      </c>
      <c r="L50" s="22" t="str">
        <f ca="1">IF($K50=0,"",COUNTIF($K$5:INDIRECT("K"&amp;4+ROW()-4),$K50))</f>
        <v/>
      </c>
      <c r="M50" s="22">
        <f>IFERROR(INDEX(入力シート_上限3千円!$B$13:$O$912,MATCH('【事務局用 編集不可】クーポン受領書反映用'!$B50,入力シート_上限3千円!$V$13:$V$912,0),13),0)</f>
        <v>0</v>
      </c>
      <c r="N50" s="22" t="str">
        <f t="shared" si="8"/>
        <v/>
      </c>
      <c r="O50" s="22" t="str">
        <f ca="1">IF($N50="","",COUNTIF($N$5:INDIRECT("N"&amp;4+ROW()-4),$N50))</f>
        <v/>
      </c>
      <c r="P50" s="22" t="str">
        <f ca="1">IF($O50="","",COUNTIF($O$5:INDIRECT("O"&amp;4+ROW()-4),$O50))</f>
        <v/>
      </c>
      <c r="Q50" s="22">
        <f>IFERROR(INDEX(入力シート_上限3千円!$B$13:$O$912,MATCH('【事務局用 編集不可】クーポン受領書反映用'!$B50,入力シート_上限3千円!$V$13:$V$912,0),14),0)</f>
        <v>0</v>
      </c>
    </row>
    <row r="51" spans="1:17" x14ac:dyDescent="0.25">
      <c r="A51" s="22" t="s">
        <v>132</v>
      </c>
      <c r="B51" s="22" t="e">
        <f t="shared" si="2"/>
        <v>#N/A</v>
      </c>
      <c r="C51" s="22">
        <f>IFERROR(INDEX(入力シート_上限3千円!$B$13:$O$912,MATCH('【事務局用 編集不可】クーポン受領書反映用'!$B51,入力シート_上限3千円!$V$13:$V$912,0),10),0)</f>
        <v>0</v>
      </c>
      <c r="D51" s="22">
        <f>IFERROR(INDEX(入力シート_上限3千円!$B$13:$O$912,MATCH('【事務局用 編集不可】クーポン受領書反映用'!$B51,入力シート_上限3千円!$V$13:$V$912,0),12),0)</f>
        <v>0</v>
      </c>
      <c r="E51" s="22">
        <f t="shared" si="3"/>
        <v>0</v>
      </c>
      <c r="F51" s="22" t="str">
        <f t="shared" si="4"/>
        <v/>
      </c>
      <c r="G51" s="22">
        <f t="shared" si="5"/>
        <v>0</v>
      </c>
      <c r="H51" s="22" t="str">
        <f ca="1">IF($G51=0,"",COUNTIF($G$5:INDIRECT("G"&amp;4+ROW()-4),$G51))</f>
        <v/>
      </c>
      <c r="I51" s="22">
        <f t="shared" si="11"/>
        <v>0</v>
      </c>
      <c r="J51" s="22" t="str">
        <f t="shared" si="6"/>
        <v/>
      </c>
      <c r="K51" s="22">
        <f t="shared" si="7"/>
        <v>0</v>
      </c>
      <c r="L51" s="22" t="str">
        <f ca="1">IF($K51=0,"",COUNTIF($K$5:INDIRECT("K"&amp;4+ROW()-4),$K51))</f>
        <v/>
      </c>
      <c r="M51" s="22">
        <f>IFERROR(INDEX(入力シート_上限3千円!$B$13:$O$912,MATCH('【事務局用 編集不可】クーポン受領書反映用'!$B51,入力シート_上限3千円!$V$13:$V$912,0),13),0)</f>
        <v>0</v>
      </c>
      <c r="N51" s="22" t="str">
        <f t="shared" si="8"/>
        <v/>
      </c>
      <c r="O51" s="22" t="str">
        <f ca="1">IF($N51="","",COUNTIF($N$5:INDIRECT("N"&amp;4+ROW()-4),$N51))</f>
        <v/>
      </c>
      <c r="P51" s="22" t="str">
        <f ca="1">IF($O51="","",COUNTIF($O$5:INDIRECT("O"&amp;4+ROW()-4),$O51))</f>
        <v/>
      </c>
      <c r="Q51" s="22">
        <f>IFERROR(INDEX(入力シート_上限3千円!$B$13:$O$912,MATCH('【事務局用 編集不可】クーポン受領書反映用'!$B51,入力シート_上限3千円!$V$13:$V$912,0),14),0)</f>
        <v>0</v>
      </c>
    </row>
    <row r="52" spans="1:17" x14ac:dyDescent="0.25">
      <c r="A52" s="22" t="s">
        <v>133</v>
      </c>
      <c r="B52" s="22" t="e">
        <f t="shared" si="2"/>
        <v>#N/A</v>
      </c>
      <c r="C52" s="22">
        <f>IFERROR(INDEX(入力シート_上限3千円!$B$13:$O$912,MATCH('【事務局用 編集不可】クーポン受領書反映用'!$B52,入力シート_上限3千円!$V$13:$V$912,0),10),0)</f>
        <v>0</v>
      </c>
      <c r="D52" s="22">
        <f>IFERROR(INDEX(入力シート_上限3千円!$B$13:$O$912,MATCH('【事務局用 編集不可】クーポン受領書反映用'!$B52,入力シート_上限3千円!$V$13:$V$912,0),12),0)</f>
        <v>0</v>
      </c>
      <c r="E52" s="22">
        <f t="shared" si="3"/>
        <v>0</v>
      </c>
      <c r="F52" s="22" t="str">
        <f t="shared" si="4"/>
        <v/>
      </c>
      <c r="G52" s="22">
        <f t="shared" si="5"/>
        <v>0</v>
      </c>
      <c r="H52" s="22" t="str">
        <f ca="1">IF($G52=0,"",COUNTIF($G$5:INDIRECT("G"&amp;4+ROW()-4),$G52))</f>
        <v/>
      </c>
      <c r="I52" s="22">
        <f t="shared" si="11"/>
        <v>0</v>
      </c>
      <c r="J52" s="22" t="str">
        <f t="shared" si="6"/>
        <v/>
      </c>
      <c r="K52" s="22">
        <f t="shared" si="7"/>
        <v>0</v>
      </c>
      <c r="L52" s="22" t="str">
        <f ca="1">IF($K52=0,"",COUNTIF($K$5:INDIRECT("K"&amp;4+ROW()-4),$K52))</f>
        <v/>
      </c>
      <c r="M52" s="22">
        <f>IFERROR(INDEX(入力シート_上限3千円!$B$13:$O$912,MATCH('【事務局用 編集不可】クーポン受領書反映用'!$B52,入力シート_上限3千円!$V$13:$V$912,0),13),0)</f>
        <v>0</v>
      </c>
      <c r="N52" s="22" t="str">
        <f t="shared" si="8"/>
        <v/>
      </c>
      <c r="O52" s="22" t="str">
        <f ca="1">IF($N52="","",COUNTIF($N$5:INDIRECT("N"&amp;4+ROW()-4),$N52))</f>
        <v/>
      </c>
      <c r="P52" s="22" t="str">
        <f ca="1">IF($O52="","",COUNTIF($O$5:INDIRECT("O"&amp;4+ROW()-4),$O52))</f>
        <v/>
      </c>
      <c r="Q52" s="22">
        <f>IFERROR(INDEX(入力シート_上限3千円!$B$13:$O$912,MATCH('【事務局用 編集不可】クーポン受領書反映用'!$B52,入力シート_上限3千円!$V$13:$V$912,0),14),0)</f>
        <v>0</v>
      </c>
    </row>
    <row r="53" spans="1:17" x14ac:dyDescent="0.25">
      <c r="A53" s="22" t="s">
        <v>134</v>
      </c>
      <c r="B53" s="22" t="e">
        <f t="shared" si="2"/>
        <v>#N/A</v>
      </c>
      <c r="C53" s="22">
        <f>IFERROR(INDEX(入力シート_上限3千円!$B$13:$O$912,MATCH('【事務局用 編集不可】クーポン受領書反映用'!$B53,入力シート_上限3千円!$V$13:$V$912,0),10),0)</f>
        <v>0</v>
      </c>
      <c r="D53" s="22">
        <f>IFERROR(INDEX(入力シート_上限3千円!$B$13:$O$912,MATCH('【事務局用 編集不可】クーポン受領書反映用'!$B53,入力シート_上限3千円!$V$13:$V$912,0),12),0)</f>
        <v>0</v>
      </c>
      <c r="E53" s="22">
        <f t="shared" si="3"/>
        <v>0</v>
      </c>
      <c r="F53" s="22" t="str">
        <f t="shared" si="4"/>
        <v/>
      </c>
      <c r="G53" s="22">
        <f t="shared" si="5"/>
        <v>0</v>
      </c>
      <c r="H53" s="22" t="str">
        <f ca="1">IF($G53=0,"",COUNTIF($G$5:INDIRECT("G"&amp;4+ROW()-4),$G53))</f>
        <v/>
      </c>
      <c r="I53" s="22">
        <f t="shared" si="11"/>
        <v>0</v>
      </c>
      <c r="J53" s="22" t="str">
        <f t="shared" si="6"/>
        <v/>
      </c>
      <c r="K53" s="22">
        <f t="shared" si="7"/>
        <v>0</v>
      </c>
      <c r="L53" s="22" t="str">
        <f ca="1">IF($K53=0,"",COUNTIF($K$5:INDIRECT("K"&amp;4+ROW()-4),$K53))</f>
        <v/>
      </c>
      <c r="M53" s="22">
        <f>IFERROR(INDEX(入力シート_上限3千円!$B$13:$O$912,MATCH('【事務局用 編集不可】クーポン受領書反映用'!$B53,入力シート_上限3千円!$V$13:$V$912,0),13),0)</f>
        <v>0</v>
      </c>
      <c r="N53" s="22" t="str">
        <f t="shared" si="8"/>
        <v/>
      </c>
      <c r="O53" s="22" t="str">
        <f ca="1">IF($N53="","",COUNTIF($N$5:INDIRECT("N"&amp;4+ROW()-4),$N53))</f>
        <v/>
      </c>
      <c r="P53" s="22" t="str">
        <f ca="1">IF($O53="","",COUNTIF($O$5:INDIRECT("O"&amp;4+ROW()-4),$O53))</f>
        <v/>
      </c>
      <c r="Q53" s="22">
        <f>IFERROR(INDEX(入力シート_上限3千円!$B$13:$O$912,MATCH('【事務局用 編集不可】クーポン受領書反映用'!$B53,入力シート_上限3千円!$V$13:$V$912,0),14),0)</f>
        <v>0</v>
      </c>
    </row>
    <row r="54" spans="1:17" x14ac:dyDescent="0.25">
      <c r="A54" s="22" t="s">
        <v>135</v>
      </c>
      <c r="B54" s="22" t="e">
        <f t="shared" si="2"/>
        <v>#N/A</v>
      </c>
      <c r="C54" s="22">
        <f>IFERROR(INDEX(入力シート_上限3千円!$B$13:$O$912,MATCH('【事務局用 編集不可】クーポン受領書反映用'!$B54,入力シート_上限3千円!$V$13:$V$912,0),10),0)</f>
        <v>0</v>
      </c>
      <c r="D54" s="22">
        <f>IFERROR(INDEX(入力シート_上限3千円!$B$13:$O$912,MATCH('【事務局用 編集不可】クーポン受領書反映用'!$B54,入力シート_上限3千円!$V$13:$V$912,0),12),0)</f>
        <v>0</v>
      </c>
      <c r="E54" s="22">
        <f t="shared" si="3"/>
        <v>0</v>
      </c>
      <c r="F54" s="22" t="str">
        <f t="shared" si="4"/>
        <v/>
      </c>
      <c r="G54" s="22">
        <f t="shared" si="5"/>
        <v>0</v>
      </c>
      <c r="H54" s="22" t="str">
        <f ca="1">IF($G54=0,"",COUNTIF($G$5:INDIRECT("G"&amp;4+ROW()-4),$G54))</f>
        <v/>
      </c>
      <c r="I54" s="22">
        <f t="shared" si="11"/>
        <v>0</v>
      </c>
      <c r="J54" s="22" t="str">
        <f t="shared" si="6"/>
        <v/>
      </c>
      <c r="K54" s="22">
        <f t="shared" si="7"/>
        <v>0</v>
      </c>
      <c r="L54" s="22" t="str">
        <f ca="1">IF($K54=0,"",COUNTIF($K$5:INDIRECT("K"&amp;4+ROW()-4),$K54))</f>
        <v/>
      </c>
      <c r="M54" s="22">
        <f>IFERROR(INDEX(入力シート_上限3千円!$B$13:$O$912,MATCH('【事務局用 編集不可】クーポン受領書反映用'!$B54,入力シート_上限3千円!$V$13:$V$912,0),13),0)</f>
        <v>0</v>
      </c>
      <c r="N54" s="22" t="str">
        <f t="shared" si="8"/>
        <v/>
      </c>
      <c r="O54" s="22" t="str">
        <f ca="1">IF($N54="","",COUNTIF($N$5:INDIRECT("N"&amp;4+ROW()-4),$N54))</f>
        <v/>
      </c>
      <c r="P54" s="22" t="str">
        <f ca="1">IF($O54="","",COUNTIF($O$5:INDIRECT("O"&amp;4+ROW()-4),$O54))</f>
        <v/>
      </c>
      <c r="Q54" s="22">
        <f>IFERROR(INDEX(入力シート_上限3千円!$B$13:$O$912,MATCH('【事務局用 編集不可】クーポン受領書反映用'!$B54,入力シート_上限3千円!$V$13:$V$912,0),14),0)</f>
        <v>0</v>
      </c>
    </row>
    <row r="55" spans="1:17" x14ac:dyDescent="0.25">
      <c r="A55" s="22" t="s">
        <v>136</v>
      </c>
      <c r="B55" s="22" t="e">
        <f t="shared" si="2"/>
        <v>#N/A</v>
      </c>
      <c r="C55" s="22">
        <f>IFERROR(INDEX(入力シート_上限3千円!$B$13:$O$912,MATCH('【事務局用 編集不可】クーポン受領書反映用'!$B55,入力シート_上限3千円!$V$13:$V$912,0),10),0)</f>
        <v>0</v>
      </c>
      <c r="D55" s="22">
        <f>IFERROR(INDEX(入力シート_上限3千円!$B$13:$O$912,MATCH('【事務局用 編集不可】クーポン受領書反映用'!$B55,入力シート_上限3千円!$V$13:$V$912,0),12),0)</f>
        <v>0</v>
      </c>
      <c r="E55" s="22">
        <f t="shared" si="3"/>
        <v>0</v>
      </c>
      <c r="F55" s="22" t="str">
        <f t="shared" si="4"/>
        <v/>
      </c>
      <c r="G55" s="22">
        <f t="shared" si="5"/>
        <v>0</v>
      </c>
      <c r="H55" s="22" t="str">
        <f ca="1">IF($G55=0,"",COUNTIF($G$5:INDIRECT("G"&amp;4+ROW()-4),$G55))</f>
        <v/>
      </c>
      <c r="I55" s="22">
        <f t="shared" si="11"/>
        <v>0</v>
      </c>
      <c r="J55" s="22" t="str">
        <f t="shared" si="6"/>
        <v/>
      </c>
      <c r="K55" s="22">
        <f t="shared" si="7"/>
        <v>0</v>
      </c>
      <c r="L55" s="22" t="str">
        <f ca="1">IF($K55=0,"",COUNTIF($K$5:INDIRECT("K"&amp;4+ROW()-4),$K55))</f>
        <v/>
      </c>
      <c r="M55" s="22">
        <f>IFERROR(INDEX(入力シート_上限3千円!$B$13:$O$912,MATCH('【事務局用 編集不可】クーポン受領書反映用'!$B55,入力シート_上限3千円!$V$13:$V$912,0),13),0)</f>
        <v>0</v>
      </c>
      <c r="N55" s="22" t="str">
        <f t="shared" si="8"/>
        <v/>
      </c>
      <c r="O55" s="22" t="str">
        <f ca="1">IF($N55="","",COUNTIF($N$5:INDIRECT("N"&amp;4+ROW()-4),$N55))</f>
        <v/>
      </c>
      <c r="P55" s="22" t="str">
        <f ca="1">IF($O55="","",COUNTIF($O$5:INDIRECT("O"&amp;4+ROW()-4),$O55))</f>
        <v/>
      </c>
      <c r="Q55" s="22">
        <f>IFERROR(INDEX(入力シート_上限3千円!$B$13:$O$912,MATCH('【事務局用 編集不可】クーポン受領書反映用'!$B55,入力シート_上限3千円!$V$13:$V$912,0),14),0)</f>
        <v>0</v>
      </c>
    </row>
  </sheetData>
  <mergeCells count="4">
    <mergeCell ref="C3:Q3"/>
    <mergeCell ref="G4:H4"/>
    <mergeCell ref="K4:L4"/>
    <mergeCell ref="A3:B4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1"/>
  </sheetPr>
  <dimension ref="A1:B23"/>
  <sheetViews>
    <sheetView topLeftCell="A11" workbookViewId="0">
      <selection activeCell="D26" sqref="D26"/>
    </sheetView>
  </sheetViews>
  <sheetFormatPr defaultRowHeight="14.25" x14ac:dyDescent="0.25"/>
  <sheetData>
    <row r="1" spans="1:2" x14ac:dyDescent="0.25">
      <c r="A1" t="s">
        <v>137</v>
      </c>
      <c r="B1" s="17">
        <v>44784</v>
      </c>
    </row>
    <row r="2" spans="1:2" x14ac:dyDescent="0.25">
      <c r="A2" t="s">
        <v>138</v>
      </c>
      <c r="B2" s="17">
        <v>44823</v>
      </c>
    </row>
    <row r="3" spans="1:2" x14ac:dyDescent="0.25">
      <c r="A3" t="s">
        <v>139</v>
      </c>
      <c r="B3" s="17">
        <v>44827</v>
      </c>
    </row>
    <row r="4" spans="1:2" x14ac:dyDescent="0.25">
      <c r="A4" t="s">
        <v>140</v>
      </c>
      <c r="B4" s="17">
        <v>44844</v>
      </c>
    </row>
    <row r="5" spans="1:2" x14ac:dyDescent="0.25">
      <c r="A5" t="s">
        <v>141</v>
      </c>
      <c r="B5" s="17">
        <v>44868</v>
      </c>
    </row>
    <row r="6" spans="1:2" x14ac:dyDescent="0.25">
      <c r="A6" t="s">
        <v>142</v>
      </c>
      <c r="B6" s="17">
        <v>44888</v>
      </c>
    </row>
    <row r="7" spans="1:2" x14ac:dyDescent="0.25">
      <c r="A7" t="s">
        <v>143</v>
      </c>
      <c r="B7" s="17">
        <v>44927</v>
      </c>
    </row>
    <row r="8" spans="1:2" x14ac:dyDescent="0.25">
      <c r="A8" t="s">
        <v>144</v>
      </c>
      <c r="B8" s="17">
        <v>44928</v>
      </c>
    </row>
    <row r="9" spans="1:2" x14ac:dyDescent="0.25">
      <c r="A9" t="s">
        <v>145</v>
      </c>
      <c r="B9" s="17">
        <v>44935</v>
      </c>
    </row>
    <row r="10" spans="1:2" x14ac:dyDescent="0.25">
      <c r="A10" t="s">
        <v>146</v>
      </c>
      <c r="B10" s="17">
        <v>44968</v>
      </c>
    </row>
    <row r="11" spans="1:2" x14ac:dyDescent="0.25">
      <c r="A11" t="s">
        <v>147</v>
      </c>
      <c r="B11" s="17">
        <v>44980</v>
      </c>
    </row>
    <row r="12" spans="1:2" x14ac:dyDescent="0.25">
      <c r="A12" t="s">
        <v>148</v>
      </c>
      <c r="B12" s="17">
        <v>45006</v>
      </c>
    </row>
    <row r="13" spans="1:2" x14ac:dyDescent="0.25">
      <c r="A13" t="s">
        <v>149</v>
      </c>
      <c r="B13" s="17">
        <v>45045</v>
      </c>
    </row>
    <row r="14" spans="1:2" x14ac:dyDescent="0.25">
      <c r="A14" t="s">
        <v>150</v>
      </c>
      <c r="B14" s="17">
        <v>45049</v>
      </c>
    </row>
    <row r="15" spans="1:2" x14ac:dyDescent="0.25">
      <c r="A15" t="s">
        <v>151</v>
      </c>
      <c r="B15" s="17">
        <v>45050</v>
      </c>
    </row>
    <row r="16" spans="1:2" x14ac:dyDescent="0.25">
      <c r="A16" t="s">
        <v>152</v>
      </c>
      <c r="B16" s="17">
        <v>45051</v>
      </c>
    </row>
    <row r="17" spans="1:2" x14ac:dyDescent="0.25">
      <c r="A17" t="s">
        <v>153</v>
      </c>
      <c r="B17" s="17">
        <v>45124</v>
      </c>
    </row>
    <row r="18" spans="1:2" x14ac:dyDescent="0.25">
      <c r="A18" t="s">
        <v>137</v>
      </c>
      <c r="B18" s="17">
        <v>45149</v>
      </c>
    </row>
    <row r="19" spans="1:2" x14ac:dyDescent="0.25">
      <c r="A19" t="s">
        <v>138</v>
      </c>
      <c r="B19" s="17">
        <v>45187</v>
      </c>
    </row>
    <row r="20" spans="1:2" x14ac:dyDescent="0.25">
      <c r="A20" t="s">
        <v>139</v>
      </c>
      <c r="B20" s="17">
        <v>45192</v>
      </c>
    </row>
    <row r="21" spans="1:2" x14ac:dyDescent="0.25">
      <c r="A21" t="s">
        <v>140</v>
      </c>
      <c r="B21" s="17">
        <v>45208</v>
      </c>
    </row>
    <row r="22" spans="1:2" x14ac:dyDescent="0.25">
      <c r="A22" t="s">
        <v>141</v>
      </c>
      <c r="B22" s="17">
        <v>45233</v>
      </c>
    </row>
    <row r="23" spans="1:2" x14ac:dyDescent="0.25">
      <c r="A23" t="s">
        <v>142</v>
      </c>
      <c r="B23" s="17">
        <v>45253</v>
      </c>
    </row>
  </sheetData>
  <sheetProtection algorithmName="SHA-512" hashValue="hV7UTxD3PMAnaDy7S4y31QVDI93M4UDC9oFSXYm32JRjRtR9HXNTd4YIprV6BYuzuwzgy4aFTy113WSAZAh3aw==" saltValue="NAOemg8XoxrTivHD6xO3P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【事務局利用 編集不可】インポート用</vt:lpstr>
      <vt:lpstr>入力シート_上限3千円</vt:lpstr>
      <vt:lpstr>受領確認書</vt:lpstr>
      <vt:lpstr>【事務局用 編集不可】クーポン受領書反映用</vt:lpstr>
      <vt:lpstr>【編集不可】祝日一覧</vt:lpstr>
      <vt:lpstr>受領確認書!Print_Area</vt:lpstr>
      <vt:lpstr>入力シート_上限3千円!Print_Area</vt:lpstr>
      <vt:lpstr>入力シート_上限3千円!Print_Titles</vt:lpstr>
      <vt:lpstr>クーポン配布</vt:lpstr>
      <vt:lpstr>実績一覧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2021-03-26T01:41:47Z</dcterms:created>
  <dcterms:modified xsi:type="dcterms:W3CDTF">2023-06-30T08:16:59Z</dcterms:modified>
  <cp:category/>
  <cp:contentStatus/>
</cp:coreProperties>
</file>